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2 財政及び財産に関すること\01 財政\財政状況資料集\平成２７年度（H26決算）\"/>
    </mc:Choice>
  </mc:AlternateContent>
  <workbookProtection workbookPassword="979D" lockStructure="1"/>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calcMode="manual"/>
</workbook>
</file>

<file path=xl/calcChain.xml><?xml version="1.0" encoding="utf-8"?>
<calcChain xmlns="http://schemas.openxmlformats.org/spreadsheetml/2006/main">
  <c r="BG35" i="9" l="1"/>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BW35" i="9"/>
  <c r="AM35" i="9"/>
  <c r="BW34" i="9"/>
  <c r="AM34" i="9"/>
  <c r="C34" i="9"/>
  <c r="C35" i="9" s="1"/>
  <c r="CO34" i="9" l="1"/>
  <c r="CO35" i="9" s="1"/>
  <c r="BE34" i="9"/>
  <c r="BE35"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<sst xmlns="http://schemas.openxmlformats.org/spreadsheetml/2006/main" count="1028" uniqueCount="551">
  <si>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</si>
  <si>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</si>
  <si>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</si>
  <si>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</si>
  <si>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</si>
  <si>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</si>
  <si>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</si>
  <si>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</si>
  <si>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</si>
  <si>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</si>
  <si>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</si>
  <si>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</si>
  <si>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</si>
  <si>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</si>
  <si>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</si>
  <si>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</si>
  <si>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</si>
  <si>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</si>
  <si>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</si>
  <si>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</si>
  <si>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</si>
  <si>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</si>
  <si>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</si>
  <si>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</si>
  <si>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</si>
  <si>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</si>
  <si>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</si>
  <si>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</si>
  <si>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</si>
  <si>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</si>
  <si>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</si>
  <si>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</si>
  <si>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</si>
  <si>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</si>
  <si>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</si>
  <si>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</si>
  <si>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</si>
  <si>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</si>
  <si>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</si>
  <si>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</si>
  <si>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</si>
  <si>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</si>
  <si>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</si>
  <si>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</si>
  <si>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</si>
  <si>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</si>
  <si>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</si>
  <si>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</si>
  <si>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</si>
  <si>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</si>
  <si>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</si>
  <si>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</si>
  <si>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</si>
  <si>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</si>
  <si>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</si>
  <si>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</si>
  <si>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</si>
  <si>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</si>
  <si>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</si>
  <si>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</si>
  <si>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</si>
  <si>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</si>
  <si>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</si>
  <si>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</si>
  <si>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</si>
  <si>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</si>
  <si>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</si>
  <si>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</si>
  <si>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</si>
  <si>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</si>
  <si>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</si>
  <si>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</si>
  <si>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</si>
  <si>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</si>
  <si>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</si>
  <si>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</si>
  <si>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</si>
  <si>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</si>
  <si>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</si>
  <si>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</si>
  <si>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</si>
  <si>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</si>
  <si>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</si>
  <si>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</si>
  <si>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</si>
  <si>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</si>
  <si>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</si>
  <si>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</si>
  <si>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</si>
  <si>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</si>
  <si>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</si>
  <si>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</si>
  <si>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</si>
  <si>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</si>
  <si>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</si>
  <si>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</si>
  <si>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</si>
  <si>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</si>
  <si>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</si>
  <si>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</si>
  <si>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</si>
  <si>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</si>
  <si>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</si>
  <si>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</si>
  <si>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</si>
  <si>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</si>
  <si>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</si>
  <si>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</si>
  <si>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</si>
  <si>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</si>
  <si>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</si>
  <si>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</si>
  <si>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</si>
  <si>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</si>
  <si>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</si>
  <si>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</si>
  <si>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</si>
  <si>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</si>
  <si>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</si>
  <si>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</si>
  <si>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</si>
  <si>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</si>
  <si>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</si>
  <si>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</si>
  <si>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</si>
  <si>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</si>
  <si>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</si>
  <si>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</si>
  <si>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</si>
  <si>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</si>
  <si>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</si>
  <si>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</si>
  <si>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</si>
  <si>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</si>
  <si>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</si>
  <si>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</si>
  <si>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</si>
  <si>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</si>
  <si>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</si>
  <si>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</si>
  <si>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</si>
  <si>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</si>
  <si>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</si>
  <si>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</si>
  <si>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</si>
  <si>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</si>
  <si>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</si>
  <si>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</si>
  <si>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</si>
  <si>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</si>
  <si>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</si>
  <si>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</si>
  <si>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</si>
  <si>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</si>
  <si>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</si>
  <si>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</si>
  <si>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</si>
  <si>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</si>
  <si>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</si>
  <si>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</si>
  <si>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</si>
  <si>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</si>
  <si>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</si>
  <si>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</si>
  <si>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</si>
  <si>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</si>
  <si>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</si>
  <si>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</si>
  <si>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</si>
  <si>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</si>
  <si>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</si>
  <si>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</si>
  <si>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</si>
  <si>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</si>
  <si>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</si>
  <si>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</si>
  <si>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</si>
  <si>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</si>
  <si>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</si>
  <si>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</si>
  <si>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</si>
  <si>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</si>
  <si>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</si>
  <si>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</si>
  <si>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</si>
  <si>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</si>
  <si>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</si>
  <si>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</si>
  <si>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</si>
  <si>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</si>
  <si>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</si>
  <si>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</si>
  <si>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</si>
  <si>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</si>
  <si>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</si>
  <si>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</si>
  <si>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和歌山県日高川町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</si>
  <si>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</si>
  <si>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</si>
  <si>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</si>
  <si>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</si>
  <si>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</si>
  <si>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</si>
  <si>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</si>
  <si>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</si>
  <si>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</si>
  <si>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</si>
  <si>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</si>
  <si>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</si>
  <si>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</si>
  <si>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</si>
  <si>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</si>
  <si>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</si>
  <si>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</si>
  <si>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</si>
  <si>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</si>
  <si>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</si>
  <si>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</si>
  <si>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</si>
  <si>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</si>
  <si>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</si>
  <si>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</si>
  <si>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</si>
  <si>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</si>
  <si>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</si>
  <si>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</si>
  <si>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</si>
  <si>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</si>
  <si>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</si>
  <si>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</si>
  <si>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</si>
  <si>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</si>
  <si>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</si>
  <si>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</si>
  <si>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</si>
  <si>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</si>
  <si>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</si>
  <si>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</si>
  <si>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</si>
  <si>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</si>
  <si>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</si>
  <si>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</si>
  <si>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</si>
  <si>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</si>
  <si>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</si>
  <si>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</si>
  <si>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</si>
  <si>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</si>
  <si>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</si>
  <si>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</si>
  <si>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</si>
  <si>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</si>
  <si>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</si>
  <si>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</si>
  <si>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</si>
  <si>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</si>
  <si>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</si>
  <si>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</si>
  <si>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</si>
  <si>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</si>
  <si>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</si>
  <si>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</si>
  <si>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</si>
  <si>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</si>
  <si>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</si>
  <si>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</si>
  <si>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</si>
  <si>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</si>
  <si>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</si>
  <si>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</si>
  <si>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</si>
  <si>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</si>
  <si>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</si>
  <si>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</si>
  <si>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</si>
  <si>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</si>
  <si>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</si>
  <si>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</si>
  <si>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</si>
  <si>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</si>
  <si>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</si>
  <si>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</si>
  <si>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</si>
  <si>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</si>
  <si>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</si>
  <si>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</si>
  <si>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</si>
  <si>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</si>
  <si>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</si>
  <si>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</si>
  <si>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</si>
  <si>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</si>
  <si>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</si>
  <si>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</si>
  <si>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</si>
  <si>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</si>
  <si>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</si>
  <si>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</si>
  <si>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</si>
  <si>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</si>
  <si>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</si>
  <si>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</si>
  <si>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</si>
  <si>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</si>
  <si>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</si>
  <si>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</si>
  <si>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</si>
  <si>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</si>
  <si>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</si>
  <si>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</si>
  <si>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</si>
  <si>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</si>
  <si>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</si>
  <si>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</si>
  <si>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</si>
  <si>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</si>
  <si>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</si>
  <si>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</si>
  <si>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</si>
  <si>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</si>
  <si>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</si>
  <si>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</si>
  <si>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</si>
  <si>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</si>
  <si>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</si>
  <si>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</si>
  <si>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</si>
  <si>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</si>
  <si>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</si>
  <si>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</si>
  <si>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</si>
  <si>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</si>
  <si>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</si>
  <si>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</si>
  <si>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</si>
  <si>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</si>
  <si>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</si>
  <si>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</si>
  <si>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</si>
  <si>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</si>
  <si>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</si>
  <si>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</si>
  <si>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</si>
  <si>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</si>
  <si>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</si>
  <si>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</si>
  <si>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</si>
  <si>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和歌山県日高川町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</si>
  <si>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</si>
  <si>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</si>
  <si>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</si>
  <si>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</si>
  <si>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</si>
  <si>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</si>
  <si>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</si>
  <si>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</si>
  <si>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</si>
  <si>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</si>
  <si>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</si>
  <si>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</si>
  <si>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</si>
  <si>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</si>
  <si>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</si>
  <si>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</si>
  <si>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</si>
  <si>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</si>
  <si>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</si>
  <si>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</si>
  <si>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笠松農業用水及び公共用水管理運営特別会計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</si>
  <si>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</si>
  <si>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</si>
  <si>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</si>
  <si>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</si>
  <si>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</si>
  <si>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</si>
  <si>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</si>
  <si>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</si>
  <si>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</si>
  <si>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</si>
  <si>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</si>
  <si>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</si>
  <si>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</si>
  <si>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</si>
  <si>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</si>
  <si>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国民健康保険事業川上診療所特別会計</t>
    <phoneticPr fontId="5"/>
  </si>
  <si>
    <t>国民健康保険事業寒川診療所特別会計</t>
    <phoneticPr fontId="5"/>
  </si>
  <si>
    <t>介護保険事業特別会計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</si>
  <si>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</si>
  <si>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</si>
  <si>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</si>
  <si>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</si>
  <si>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</si>
  <si>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</si>
  <si>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</si>
  <si>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</si>
  <si>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</si>
  <si>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</si>
  <si>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</si>
  <si>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</si>
  <si>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</si>
  <si>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</si>
  <si>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</si>
  <si>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</si>
  <si>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</si>
  <si>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</si>
  <si>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</si>
  <si>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</si>
  <si>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</si>
  <si>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</si>
  <si>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</si>
  <si>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</si>
  <si>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</si>
  <si>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</si>
  <si>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</si>
  <si>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</si>
  <si>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</si>
  <si>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</si>
  <si>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</si>
  <si>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</si>
  <si>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</si>
  <si>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</si>
  <si>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</si>
  <si>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</si>
  <si>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</si>
  <si>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</si>
  <si>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</si>
  <si>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</si>
  <si>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</si>
  <si>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</si>
  <si>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</si>
  <si>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</si>
  <si>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</si>
  <si>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</si>
  <si>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</si>
  <si>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</si>
  <si>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</si>
  <si>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</si>
  <si>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</si>
  <si>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</si>
  <si>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</si>
  <si>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</si>
  <si>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</si>
  <si>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</si>
  <si>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</si>
  <si>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</si>
  <si>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</si>
  <si>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</si>
  <si>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</si>
  <si>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</si>
  <si>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</si>
  <si>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</si>
  <si>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</si>
  <si>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</si>
  <si>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</si>
  <si>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</si>
  <si>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</si>
  <si>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</si>
  <si>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</si>
  <si>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</si>
  <si>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</si>
  <si>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</si>
  <si>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</si>
  <si>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</si>
  <si>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</si>
  <si>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</si>
  <si>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</si>
  <si>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</si>
  <si>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</si>
  <si>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</si>
  <si>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</si>
  <si>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</si>
  <si>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</si>
  <si>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</si>
  <si>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</si>
  <si>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</si>
  <si>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</si>
  <si>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</si>
  <si>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</si>
  <si>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</si>
  <si>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</si>
  <si>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</si>
  <si>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</si>
  <si>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</si>
  <si>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</si>
  <si>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</si>
  <si>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</si>
  <si>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</si>
  <si>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</si>
  <si>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</si>
  <si>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</si>
  <si>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</si>
  <si>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</si>
  <si>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</si>
  <si>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</si>
  <si>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</si>
  <si>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</si>
  <si>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</si>
  <si>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</si>
  <si>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</si>
  <si>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</si>
  <si>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</si>
  <si>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</si>
  <si>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</si>
  <si>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</si>
  <si>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</si>
  <si>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</si>
  <si>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</si>
  <si>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</si>
  <si>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</si>
  <si>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</si>
  <si>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</si>
  <si>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</si>
  <si>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</si>
  <si>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</si>
  <si>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</si>
  <si>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</si>
  <si>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</si>
  <si>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</si>
  <si>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</si>
  <si>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</si>
  <si>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</si>
  <si>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</si>
  <si>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</si>
  <si>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</si>
  <si>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</si>
  <si>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介護保険事業特別会計</t>
  </si>
  <si>
    <t>国民健康保険事業特別会計</t>
  </si>
  <si>
    <t>簡易水道事業特別会計</t>
  </si>
  <si>
    <t>▲ 0.36</t>
  </si>
  <si>
    <t>後期高齢者医療特別会計</t>
  </si>
  <si>
    <t>下水道事業特別会計</t>
  </si>
  <si>
    <t>笠松農業用水及び公共用水管理運営特別会計</t>
  </si>
  <si>
    <t>国民健康保険事業川上診療所特別会計</t>
  </si>
  <si>
    <t>その他会計（赤字）</t>
  </si>
  <si>
    <t>▲ 0.03</t>
  </si>
  <si>
    <t>その他会計（黒字）</t>
  </si>
  <si>
    <t>〇</t>
    <phoneticPr fontId="2"/>
  </si>
  <si>
    <t>日高川町土地開発公社</t>
    <rPh sb="0" eb="2">
      <t>ヒダカ</t>
    </rPh>
    <rPh sb="2" eb="3">
      <t>カワ</t>
    </rPh>
    <rPh sb="3" eb="4">
      <t>マチ</t>
    </rPh>
    <rPh sb="4" eb="6">
      <t>トチ</t>
    </rPh>
    <rPh sb="6" eb="8">
      <t>カイハツ</t>
    </rPh>
    <rPh sb="8" eb="10">
      <t>コウシャ</t>
    </rPh>
    <phoneticPr fontId="2"/>
  </si>
  <si>
    <t>日高川町ふるさと振興公社</t>
    <rPh sb="0" eb="2">
      <t>ヒダカ</t>
    </rPh>
    <rPh sb="2" eb="3">
      <t>カワ</t>
    </rPh>
    <rPh sb="3" eb="4">
      <t>マチ</t>
    </rPh>
    <rPh sb="8" eb="10">
      <t>シンコウ</t>
    </rPh>
    <rPh sb="10" eb="12">
      <t>コウシャ</t>
    </rPh>
    <phoneticPr fontId="2"/>
  </si>
  <si>
    <t>-</t>
    <phoneticPr fontId="2"/>
  </si>
  <si>
    <t>御坊広域行政事務組合</t>
    <rPh sb="0" eb="2">
      <t>ゴボウ</t>
    </rPh>
    <rPh sb="2" eb="4">
      <t>コウイキ</t>
    </rPh>
    <rPh sb="4" eb="6">
      <t>ギョウセイ</t>
    </rPh>
    <rPh sb="6" eb="8">
      <t>ジム</t>
    </rPh>
    <rPh sb="8" eb="10">
      <t>クミアイ</t>
    </rPh>
    <phoneticPr fontId="2"/>
  </si>
  <si>
    <t>御坊日高老人福祉施設事務組合</t>
    <rPh sb="0" eb="2">
      <t>ゴボウ</t>
    </rPh>
    <rPh sb="2" eb="4">
      <t>ヒダカ</t>
    </rPh>
    <rPh sb="4" eb="6">
      <t>ロウジン</t>
    </rPh>
    <rPh sb="6" eb="8">
      <t>フクシ</t>
    </rPh>
    <rPh sb="8" eb="10">
      <t>シセツ</t>
    </rPh>
    <rPh sb="10" eb="12">
      <t>ジム</t>
    </rPh>
    <rPh sb="12" eb="14">
      <t>クミアイ</t>
    </rPh>
    <phoneticPr fontId="2"/>
  </si>
  <si>
    <t>日高広域消防事務組合</t>
    <rPh sb="0" eb="2">
      <t>ヒダカ</t>
    </rPh>
    <rPh sb="2" eb="4">
      <t>コウイキ</t>
    </rPh>
    <rPh sb="4" eb="6">
      <t>ショウボウ</t>
    </rPh>
    <rPh sb="6" eb="8">
      <t>ジム</t>
    </rPh>
    <rPh sb="8" eb="10">
      <t>クミアイ</t>
    </rPh>
    <phoneticPr fontId="2"/>
  </si>
  <si>
    <t>御坊市外五ヶ町村病院経営事務組合</t>
    <rPh sb="0" eb="3">
      <t>ゴボウシ</t>
    </rPh>
    <rPh sb="3" eb="4">
      <t>ソト</t>
    </rPh>
    <rPh sb="4" eb="5">
      <t>５</t>
    </rPh>
    <rPh sb="6" eb="8">
      <t>チョウソン</t>
    </rPh>
    <rPh sb="8" eb="10">
      <t>ビョウイン</t>
    </rPh>
    <rPh sb="10" eb="12">
      <t>ケイエイ</t>
    </rPh>
    <rPh sb="12" eb="14">
      <t>ジム</t>
    </rPh>
    <rPh sb="14" eb="16">
      <t>クミアイ</t>
    </rPh>
    <phoneticPr fontId="2"/>
  </si>
  <si>
    <t>御坊市日高川町中学校組合</t>
    <rPh sb="0" eb="3">
      <t>ゴボウシ</t>
    </rPh>
    <rPh sb="3" eb="5">
      <t>ヒダカ</t>
    </rPh>
    <rPh sb="5" eb="6">
      <t>カワ</t>
    </rPh>
    <rPh sb="6" eb="7">
      <t>マチ</t>
    </rPh>
    <rPh sb="7" eb="10">
      <t>チュウガッコウ</t>
    </rPh>
    <rPh sb="10" eb="12">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</si>
  <si>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</si>
  <si>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</si>
  <si>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和歌山県地方税回収機構</t>
    <rPh sb="0" eb="4">
      <t>ワカヤマケン</t>
    </rPh>
    <rPh sb="4" eb="7">
      <t>チホウゼイ</t>
    </rPh>
    <rPh sb="7" eb="9">
      <t>カイシュウ</t>
    </rPh>
    <rPh sb="9" eb="11">
      <t>キコウ</t>
    </rPh>
    <phoneticPr fontId="2"/>
  </si>
  <si>
    <t>御坊日高老人福祉施設事務組合（公営企業会計）</t>
    <rPh sb="0" eb="2">
      <t>ゴボウ</t>
    </rPh>
    <rPh sb="2" eb="4">
      <t>ヒダカ</t>
    </rPh>
    <rPh sb="4" eb="6">
      <t>ロウジン</t>
    </rPh>
    <rPh sb="6" eb="8">
      <t>フクシ</t>
    </rPh>
    <rPh sb="8" eb="10">
      <t>シセツ</t>
    </rPh>
    <rPh sb="10" eb="12">
      <t>ジム</t>
    </rPh>
    <rPh sb="12" eb="14">
      <t>クミアイ</t>
    </rPh>
    <rPh sb="15" eb="17">
      <t>コウエイ</t>
    </rPh>
    <rPh sb="17" eb="19">
      <t>キギョウ</t>
    </rPh>
    <rPh sb="19" eb="21">
      <t>カイケイ</t>
    </rPh>
    <phoneticPr fontId="2"/>
  </si>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</sst>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221572</c:v>
                </c:pt>
                <c:pt idx="1">
                  <c:v>132870</c:v>
                </c:pt>
                <c:pt idx="2">
                  <c:v>116142</c:v>
                </c:pt>
                <c:pt idx="3">
                  <c:v>168414</c:v>
                </c:pt>
                <c:pt idx="4">
                  <c:v>224902</c:v>
                </c:pt>
              </c:numCache>
            </c:numRef>
          </c:val>
          <c:smooth val="0"/>
        </c:ser>
        <c:dLbls>
          <c:showLegendKey val="0"/>
          <c:showVal val="0"/>
          <c:showCatName val="0"/>
          <c:showSerName val="0"/>
          <c:showPercent val="0"/>
          <c:showBubbleSize val="0"/>
        </c:dLbls>
        <c:marker val="1"/>
        <c:smooth val="0"/>
        <c:axId val="289114480"/>
        <c:axId val="389920152"/>
      </c:lineChart>
      <c:catAx>
        <c:axId val="289114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9920152"/>
        <c:crosses val="autoZero"/>
        <c:auto val="1"/>
        <c:lblAlgn val="ctr"/>
        <c:lblOffset val="100"/>
        <c:tickLblSkip val="1"/>
        <c:tickMarkSkip val="1"/>
        <c:noMultiLvlLbl val="0"/>
      </c:catAx>
      <c:valAx>
        <c:axId val="38992015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9114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3.29</c:v>
                </c:pt>
                <c:pt idx="1">
                  <c:v>0.91</c:v>
                </c:pt>
                <c:pt idx="2">
                  <c:v>7.03</c:v>
                </c:pt>
                <c:pt idx="3">
                  <c:v>4.41</c:v>
                </c:pt>
                <c:pt idx="4">
                  <c:v>2.87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33.119999999999997</c:v>
                </c:pt>
                <c:pt idx="1">
                  <c:v>37.369999999999997</c:v>
                </c:pt>
                <c:pt idx="2">
                  <c:v>42.26</c:v>
                </c:pt>
                <c:pt idx="3">
                  <c:v>50.86</c:v>
                </c:pt>
                <c:pt idx="4">
                  <c:v>55.21</c:v>
                </c:pt>
              </c:numCache>
            </c:numRef>
          </c:val>
        </c:ser>
        <c:dLbls>
          <c:showLegendKey val="0"/>
          <c:showVal val="0"/>
          <c:showCatName val="0"/>
          <c:showSerName val="0"/>
          <c:showPercent val="0"/>
          <c:showBubbleSize val="0"/>
        </c:dLbls>
        <c:gapWidth val="250"/>
        <c:overlap val="100"/>
        <c:axId val="389916624"/>
        <c:axId val="389919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10.64</c:v>
                </c:pt>
                <c:pt idx="1">
                  <c:v>0.56000000000000005</c:v>
                </c:pt>
                <c:pt idx="2">
                  <c:v>10.46</c:v>
                </c:pt>
                <c:pt idx="3">
                  <c:v>5.3</c:v>
                </c:pt>
                <c:pt idx="4">
                  <c:v>1.21</c:v>
                </c:pt>
              </c:numCache>
            </c:numRef>
          </c:val>
          <c:smooth val="0"/>
        </c:ser>
        <c:dLbls>
          <c:showLegendKey val="0"/>
          <c:showVal val="0"/>
          <c:showCatName val="0"/>
          <c:showSerName val="0"/>
          <c:showPercent val="0"/>
          <c:showBubbleSize val="0"/>
        </c:dLbls>
        <c:marker val="1"/>
        <c:smooth val="0"/>
        <c:axId val="389916624"/>
        <c:axId val="389919760"/>
      </c:lineChart>
      <c:catAx>
        <c:axId val="38991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9919760"/>
        <c:crosses val="autoZero"/>
        <c:auto val="1"/>
        <c:lblAlgn val="ctr"/>
        <c:lblOffset val="100"/>
        <c:tickLblSkip val="1"/>
        <c:tickMarkSkip val="1"/>
        <c:noMultiLvlLbl val="0"/>
      </c:catAx>
      <c:valAx>
        <c:axId val="38991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1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0.03</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国民健康保険事業川上診療所特別会計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笠松農業用水及び公共用水管理運営特別会計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0.02</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0.18</c:v>
                </c:pt>
                <c:pt idx="2">
                  <c:v>0.36</c:v>
                </c:pt>
                <c:pt idx="3">
                  <c:v>#N/A</c:v>
                </c:pt>
                <c:pt idx="4">
                  <c:v>#N/A</c:v>
                </c:pt>
                <c:pt idx="5">
                  <c:v>0.23</c:v>
                </c:pt>
                <c:pt idx="6">
                  <c:v>#N/A</c:v>
                </c:pt>
                <c:pt idx="7">
                  <c:v>7.0000000000000007E-2</c:v>
                </c:pt>
                <c:pt idx="8">
                  <c:v>#N/A</c:v>
                </c:pt>
                <c:pt idx="9">
                  <c:v>0.08</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0.74</c:v>
                </c:pt>
                <c:pt idx="4">
                  <c:v>#N/A</c:v>
                </c:pt>
                <c:pt idx="5">
                  <c:v>0.28999999999999998</c:v>
                </c:pt>
                <c:pt idx="6">
                  <c:v>#N/A</c:v>
                </c:pt>
                <c:pt idx="7">
                  <c:v>0.18</c:v>
                </c:pt>
                <c:pt idx="8">
                  <c:v>#N/A</c:v>
                </c:pt>
                <c:pt idx="9">
                  <c:v>0.09</c:v>
                </c:pt>
              </c:numCache>
            </c:numRef>
          </c:val>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0.11</c:v>
                </c:pt>
                <c:pt idx="2">
                  <c:v>#N/A</c:v>
                </c:pt>
                <c:pt idx="3">
                  <c:v>0.36</c:v>
                </c:pt>
                <c:pt idx="4">
                  <c:v>#N/A</c:v>
                </c:pt>
                <c:pt idx="5">
                  <c:v>0.21</c:v>
                </c:pt>
                <c:pt idx="6">
                  <c:v>#N/A</c:v>
                </c:pt>
                <c:pt idx="7">
                  <c:v>0.04</c:v>
                </c:pt>
                <c:pt idx="8">
                  <c:v>#N/A</c:v>
                </c:pt>
                <c:pt idx="9">
                  <c:v>0.15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3.28</c:v>
                </c:pt>
                <c:pt idx="2">
                  <c:v>#N/A</c:v>
                </c:pt>
                <c:pt idx="3">
                  <c:v>1.38</c:v>
                </c:pt>
                <c:pt idx="4">
                  <c:v>#N/A</c:v>
                </c:pt>
                <c:pt idx="5">
                  <c:v>7.27</c:v>
                </c:pt>
                <c:pt idx="6">
                  <c:v>#N/A</c:v>
                </c:pt>
                <c:pt idx="7">
                  <c:v>4.34</c:v>
                </c:pt>
                <c:pt idx="8">
                  <c:v>#N/A</c:v>
                </c:pt>
                <c:pt idx="9">
                  <c:v>3.83</c:v>
                </c:pt>
              </c:numCache>
            </c:numRef>
          </c:val>
        </c:ser>
        <c:dLbls>
          <c:showLegendKey val="0"/>
          <c:showVal val="0"/>
          <c:showCatName val="0"/>
          <c:showSerName val="0"/>
          <c:showPercent val="0"/>
          <c:showBubbleSize val="0"/>
        </c:dLbls>
        <c:gapWidth val="150"/>
        <c:overlap val="100"/>
        <c:axId val="389913880"/>
        <c:axId val="389920936"/>
      </c:barChart>
      <c:catAx>
        <c:axId val="389913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920936"/>
        <c:crosses val="autoZero"/>
        <c:auto val="1"/>
        <c:lblAlgn val="ctr"/>
        <c:lblOffset val="100"/>
        <c:tickLblSkip val="1"/>
        <c:tickMarkSkip val="1"/>
        <c:noMultiLvlLbl val="0"/>
      </c:catAx>
      <c:valAx>
        <c:axId val="389920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13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1890</c:v>
                </c:pt>
                <c:pt idx="5">
                  <c:v>1830</c:v>
                </c:pt>
                <c:pt idx="8">
                  <c:v>1733</c:v>
                </c:pt>
                <c:pt idx="11">
                  <c:v>1645</c:v>
                </c:pt>
                <c:pt idx="14">
                  <c:v>1571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2</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125</c:v>
                </c:pt>
                <c:pt idx="3">
                  <c:v>140</c:v>
                </c:pt>
                <c:pt idx="6">
                  <c:v>104</c:v>
                </c:pt>
                <c:pt idx="9">
                  <c:v>81</c:v>
                </c:pt>
                <c:pt idx="12">
                  <c:v>77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285</c:v>
                </c:pt>
                <c:pt idx="3">
                  <c:v>315</c:v>
                </c:pt>
                <c:pt idx="6">
                  <c:v>302</c:v>
                </c:pt>
                <c:pt idx="9">
                  <c:v>354</c:v>
                </c:pt>
                <c:pt idx="12">
                  <c:v>354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2325</c:v>
                </c:pt>
                <c:pt idx="3">
                  <c:v>2184</c:v>
                </c:pt>
                <c:pt idx="6">
                  <c:v>2060</c:v>
                </c:pt>
                <c:pt idx="9">
                  <c:v>1962</c:v>
                </c:pt>
                <c:pt idx="12">
                  <c:v>1824</c:v>
                </c:pt>
              </c:numCache>
            </c:numRef>
          </c:val>
        </c:ser>
        <c:dLbls>
          <c:showLegendKey val="0"/>
          <c:showVal val="0"/>
          <c:showCatName val="0"/>
          <c:showSerName val="0"/>
          <c:showPercent val="0"/>
          <c:showBubbleSize val="0"/>
        </c:dLbls>
        <c:gapWidth val="100"/>
        <c:overlap val="100"/>
        <c:axId val="389914272"/>
        <c:axId val="389914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845</c:v>
                </c:pt>
                <c:pt idx="2">
                  <c:v>#N/A</c:v>
                </c:pt>
                <c:pt idx="3">
                  <c:v>#N/A</c:v>
                </c:pt>
                <c:pt idx="4">
                  <c:v>811</c:v>
                </c:pt>
                <c:pt idx="5">
                  <c:v>#N/A</c:v>
                </c:pt>
                <c:pt idx="6">
                  <c:v>#N/A</c:v>
                </c:pt>
                <c:pt idx="7">
                  <c:v>733</c:v>
                </c:pt>
                <c:pt idx="8">
                  <c:v>#N/A</c:v>
                </c:pt>
                <c:pt idx="9">
                  <c:v>#N/A</c:v>
                </c:pt>
                <c:pt idx="10">
                  <c:v>752</c:v>
                </c:pt>
                <c:pt idx="11">
                  <c:v>#N/A</c:v>
                </c:pt>
                <c:pt idx="12">
                  <c:v>#N/A</c:v>
                </c:pt>
                <c:pt idx="13">
                  <c:v>684</c:v>
                </c:pt>
                <c:pt idx="14">
                  <c:v>#N/A</c:v>
                </c:pt>
              </c:numCache>
            </c:numRef>
          </c:val>
          <c:smooth val="0"/>
        </c:ser>
        <c:dLbls>
          <c:showLegendKey val="0"/>
          <c:showVal val="0"/>
          <c:showCatName val="0"/>
          <c:showSerName val="0"/>
          <c:showPercent val="0"/>
          <c:showBubbleSize val="0"/>
        </c:dLbls>
        <c:marker val="1"/>
        <c:smooth val="0"/>
        <c:axId val="389914272"/>
        <c:axId val="389914664"/>
      </c:lineChart>
      <c:catAx>
        <c:axId val="38991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9914664"/>
        <c:crosses val="autoZero"/>
        <c:auto val="1"/>
        <c:lblAlgn val="ctr"/>
        <c:lblOffset val="100"/>
        <c:tickLblSkip val="1"/>
        <c:tickMarkSkip val="1"/>
        <c:noMultiLvlLbl val="0"/>
      </c:catAx>
      <c:valAx>
        <c:axId val="389914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1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13333</c:v>
                </c:pt>
                <c:pt idx="5">
                  <c:v>12918</c:v>
                </c:pt>
                <c:pt idx="8">
                  <c:v>12627</c:v>
                </c:pt>
                <c:pt idx="11">
                  <c:v>11400</c:v>
                </c:pt>
                <c:pt idx="14">
                  <c:v>10918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195</c:v>
                </c:pt>
                <c:pt idx="5">
                  <c:v>156</c:v>
                </c:pt>
                <c:pt idx="8">
                  <c:v>122</c:v>
                </c:pt>
                <c:pt idx="11">
                  <c:v>91</c:v>
                </c:pt>
                <c:pt idx="14">
                  <c:v>68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3744</c:v>
                </c:pt>
                <c:pt idx="5">
                  <c:v>4022</c:v>
                </c:pt>
                <c:pt idx="8">
                  <c:v>4460</c:v>
                </c:pt>
                <c:pt idx="11">
                  <c:v>5319</c:v>
                </c:pt>
                <c:pt idx="14">
                  <c:v>5856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38</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2285</c:v>
                </c:pt>
                <c:pt idx="3">
                  <c:v>2286</c:v>
                </c:pt>
                <c:pt idx="6">
                  <c:v>2264</c:v>
                </c:pt>
                <c:pt idx="9">
                  <c:v>2163</c:v>
                </c:pt>
                <c:pt idx="12">
                  <c:v>1987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1003</c:v>
                </c:pt>
                <c:pt idx="3">
                  <c:v>872</c:v>
                </c:pt>
                <c:pt idx="6">
                  <c:v>893</c:v>
                </c:pt>
                <c:pt idx="9">
                  <c:v>874</c:v>
                </c:pt>
                <c:pt idx="12">
                  <c:v>904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4654</c:v>
                </c:pt>
                <c:pt idx="3">
                  <c:v>4627</c:v>
                </c:pt>
                <c:pt idx="6">
                  <c:v>4558</c:v>
                </c:pt>
                <c:pt idx="9">
                  <c:v>4628</c:v>
                </c:pt>
                <c:pt idx="12">
                  <c:v>4765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14561</c:v>
                </c:pt>
                <c:pt idx="3">
                  <c:v>13780</c:v>
                </c:pt>
                <c:pt idx="6">
                  <c:v>13017</c:v>
                </c:pt>
                <c:pt idx="9">
                  <c:v>12267</c:v>
                </c:pt>
                <c:pt idx="12">
                  <c:v>11775</c:v>
                </c:pt>
              </c:numCache>
            </c:numRef>
          </c:val>
        </c:ser>
        <c:dLbls>
          <c:showLegendKey val="0"/>
          <c:showVal val="0"/>
          <c:showCatName val="0"/>
          <c:showSerName val="0"/>
          <c:showPercent val="0"/>
          <c:showBubbleSize val="0"/>
        </c:dLbls>
        <c:gapWidth val="100"/>
        <c:overlap val="100"/>
        <c:axId val="389918192"/>
        <c:axId val="389917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5232</c:v>
                </c:pt>
                <c:pt idx="2">
                  <c:v>#N/A</c:v>
                </c:pt>
                <c:pt idx="3">
                  <c:v>#N/A</c:v>
                </c:pt>
                <c:pt idx="4">
                  <c:v>4467</c:v>
                </c:pt>
                <c:pt idx="5">
                  <c:v>#N/A</c:v>
                </c:pt>
                <c:pt idx="6">
                  <c:v>#N/A</c:v>
                </c:pt>
                <c:pt idx="7">
                  <c:v>3523</c:v>
                </c:pt>
                <c:pt idx="8">
                  <c:v>#N/A</c:v>
                </c:pt>
                <c:pt idx="9">
                  <c:v>#N/A</c:v>
                </c:pt>
                <c:pt idx="10">
                  <c:v>3160</c:v>
                </c:pt>
                <c:pt idx="11">
                  <c:v>#N/A</c:v>
                </c:pt>
                <c:pt idx="12">
                  <c:v>#N/A</c:v>
                </c:pt>
                <c:pt idx="13">
                  <c:v>2594</c:v>
                </c:pt>
                <c:pt idx="14">
                  <c:v>#N/A</c:v>
                </c:pt>
              </c:numCache>
            </c:numRef>
          </c:val>
          <c:smooth val="0"/>
        </c:ser>
        <c:dLbls>
          <c:showLegendKey val="0"/>
          <c:showVal val="0"/>
          <c:showCatName val="0"/>
          <c:showSerName val="0"/>
          <c:showPercent val="0"/>
          <c:showBubbleSize val="0"/>
        </c:dLbls>
        <c:marker val="1"/>
        <c:smooth val="0"/>
        <c:axId val="389918192"/>
        <c:axId val="389917016"/>
      </c:lineChart>
      <c:catAx>
        <c:axId val="389918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9917016"/>
        <c:crosses val="autoZero"/>
        <c:auto val="1"/>
        <c:lblAlgn val="ctr"/>
        <c:lblOffset val="100"/>
        <c:tickLblSkip val="1"/>
        <c:tickMarkSkip val="1"/>
        <c:noMultiLvlLbl val="0"/>
      </c:catAx>
      <c:valAx>
        <c:axId val="389917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9918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10,447
10,408
331.59
10,787,870
10,535,341
172,392
5,998,139
11,775,384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H17.5</a:t>
          </a:r>
          <a:r>
            <a:rPr kumimoji="1" lang="ja-JP" altLang="en-US" sz="1300" baseline="0">
              <a:latin typeface="ＭＳ Ｐゴシック"/>
            </a:rPr>
            <a:t>に旧３町村が合併した事により広大な面積となり、過疎高齢化、少子化が進み行政需要は多岐多様に渡り高くなってきている反面、人口減少、景気低迷などの要因により税収は伸び悩み類似団体の平均値を下回っている。指数で昨年度より</a:t>
          </a:r>
          <a:r>
            <a:rPr kumimoji="1" lang="en-US" altLang="ja-JP" sz="1300" baseline="0">
              <a:latin typeface="ＭＳ Ｐゴシック"/>
            </a:rPr>
            <a:t>0.01</a:t>
          </a:r>
          <a:r>
            <a:rPr kumimoji="1" lang="ja-JP" altLang="en-US" sz="1300" baseline="0">
              <a:latin typeface="ＭＳ Ｐゴシック"/>
            </a:rPr>
            <a:t>ポイント改善はしているが、</a:t>
          </a:r>
          <a:r>
            <a:rPr kumimoji="1" lang="en-US" altLang="ja-JP" sz="1300" baseline="0">
              <a:latin typeface="ＭＳ Ｐゴシック"/>
            </a:rPr>
            <a:t>H28</a:t>
          </a:r>
          <a:r>
            <a:rPr kumimoji="1" lang="ja-JP" altLang="en-US" sz="1300" baseline="0">
              <a:latin typeface="ＭＳ Ｐゴシック"/>
            </a:rPr>
            <a:t>年度より普通交付税の合併算定替終了による激変緩和措置が開始されるに伴い段階的に減少していく為、更に行政の効率化に努め財政基盤の強化を図る。</a:t>
          </a:r>
          <a:endParaRPr kumimoji="1" lang="en-US" altLang="ja-JP" sz="1300" baseline="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105833</xdr:rowOff>
    </xdr:to>
    <xdr:cxnSp macro="">
      <xdr:nvCxnSpPr>
        <xdr:cNvPr id="67" name="直線コネクタ 66"/>
        <xdr:cNvCxnSpPr/>
      </xdr:nvCxnSpPr>
      <xdr:spPr>
        <a:xfrm flipV="1">
          <a:off x="4114800" y="72665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105833</xdr:rowOff>
    </xdr:to>
    <xdr:cxnSp macro="">
      <xdr:nvCxnSpPr>
        <xdr:cNvPr id="70" name="直線コネクタ 69"/>
        <xdr:cNvCxnSpPr/>
      </xdr:nvCxnSpPr>
      <xdr:spPr>
        <a:xfrm>
          <a:off x="3225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105833</xdr:rowOff>
    </xdr:to>
    <xdr:cxnSp macro="">
      <xdr:nvCxnSpPr>
        <xdr:cNvPr id="73" name="直線コネクタ 72"/>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105833</xdr:rowOff>
    </xdr:from>
    <xdr:to>
      <xdr:col>3</xdr:col>
      <xdr:colOff>279400</xdr:colOff>
      <xdr:row>42</xdr:row>
      <xdr:rowOff>105833</xdr:rowOff>
    </xdr:to>
    <xdr:cxnSp macro="">
      <xdr:nvCxnSpPr>
        <xdr:cNvPr id="76" name="直線コネクタ 75"/>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6" name="円/楕円 85"/>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158344</xdr:rowOff>
    </xdr:from>
    <xdr:ext cx="762000" cy="259045"/>
    <xdr:sp macro="" textlink="">
      <xdr:nvSpPr>
        <xdr:cNvPr id="87" name="財政力該当値テキスト"/>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8" name="円/楕円 87"/>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89" name="テキスト ボックス 88"/>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0" name="円/楕円 89"/>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141410</xdr:rowOff>
    </xdr:from>
    <xdr:ext cx="762000" cy="259045"/>
    <xdr:sp macro="" textlink="">
      <xdr:nvSpPr>
        <xdr:cNvPr id="91" name="テキスト ボックス 90"/>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94" name="円/楕円 93"/>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141410</xdr:rowOff>
    </xdr:from>
    <xdr:ext cx="762000" cy="259045"/>
    <xdr:sp macro="" textlink="">
      <xdr:nvSpPr>
        <xdr:cNvPr id="95" name="テキスト ボックス 94"/>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直近２ヶ年は若干ながら数値の改善は見られていたが、本年度において</a:t>
          </a:r>
          <a:r>
            <a:rPr kumimoji="1" lang="en-US" altLang="ja-JP" sz="1300">
              <a:latin typeface="ＭＳ Ｐゴシック"/>
            </a:rPr>
            <a:t>3.4</a:t>
          </a:r>
          <a:r>
            <a:rPr kumimoji="1" lang="ja-JP" altLang="en-US" sz="1300">
              <a:latin typeface="ＭＳ Ｐゴシック"/>
            </a:rPr>
            <a:t>ポイント悪化してはいますが、類似団体と比較ではほぼ同数値で推移してきている。</a:t>
          </a:r>
          <a:endParaRPr kumimoji="1" lang="en-US" altLang="ja-JP" sz="1300">
            <a:latin typeface="ＭＳ Ｐゴシック"/>
          </a:endParaRPr>
        </a:p>
        <a:p>
          <a:r>
            <a:rPr kumimoji="1" lang="ja-JP" altLang="en-US" sz="1300">
              <a:latin typeface="ＭＳ Ｐゴシック"/>
            </a:rPr>
            <a:t>　普通交付税の合併算定替の終了や人口減少による税収の減など一般財源の増加は今後見込む事が難しい事などから、財源の確保や新規事業を精査するなど健全な財政運営を図る。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63</xdr:row>
      <xdr:rowOff>85344</xdr:rowOff>
    </xdr:to>
    <xdr:cxnSp macro="">
      <xdr:nvCxnSpPr>
        <xdr:cNvPr id="128" name="直線コネクタ 127"/>
        <xdr:cNvCxnSpPr/>
      </xdr:nvCxnSpPr>
      <xdr:spPr>
        <a:xfrm>
          <a:off x="4114800" y="1072261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107188</xdr:rowOff>
    </xdr:to>
    <xdr:cxnSp macro="">
      <xdr:nvCxnSpPr>
        <xdr:cNvPr id="131" name="直線コネクタ 130"/>
        <xdr:cNvCxnSpPr/>
      </xdr:nvCxnSpPr>
      <xdr:spPr>
        <a:xfrm flipV="1">
          <a:off x="3225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3" name="テキスト ボックス 132"/>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107188</xdr:rowOff>
    </xdr:from>
    <xdr:to>
      <xdr:col>4</xdr:col>
      <xdr:colOff>482600</xdr:colOff>
      <xdr:row>63</xdr:row>
      <xdr:rowOff>61214</xdr:rowOff>
    </xdr:to>
    <xdr:cxnSp macro="">
      <xdr:nvCxnSpPr>
        <xdr:cNvPr id="134" name="直線コネクタ 133"/>
        <xdr:cNvCxnSpPr/>
      </xdr:nvCxnSpPr>
      <xdr:spPr>
        <a:xfrm flipV="1">
          <a:off x="2336800" y="1073708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24401</xdr:rowOff>
    </xdr:from>
    <xdr:ext cx="762000" cy="259045"/>
    <xdr:sp macro="" textlink="">
      <xdr:nvSpPr>
        <xdr:cNvPr id="136" name="テキスト ボックス 135"/>
        <xdr:cNvSpPr txBox="1"/>
      </xdr:nvSpPr>
      <xdr:spPr>
        <a:xfrm>
          <a:off x="2844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85598</xdr:rowOff>
    </xdr:from>
    <xdr:to>
      <xdr:col>3</xdr:col>
      <xdr:colOff>279400</xdr:colOff>
      <xdr:row>63</xdr:row>
      <xdr:rowOff>61214</xdr:rowOff>
    </xdr:to>
    <xdr:cxnSp macro="">
      <xdr:nvCxnSpPr>
        <xdr:cNvPr id="137" name="直線コネクタ 136"/>
        <xdr:cNvCxnSpPr/>
      </xdr:nvCxnSpPr>
      <xdr:spPr>
        <a:xfrm>
          <a:off x="1447800" y="1054404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73931</xdr:rowOff>
    </xdr:from>
    <xdr:ext cx="762000" cy="259045"/>
    <xdr:sp macro="" textlink="">
      <xdr:nvSpPr>
        <xdr:cNvPr id="139" name="テキスト ボックス 138"/>
        <xdr:cNvSpPr txBox="1"/>
      </xdr:nvSpPr>
      <xdr:spPr>
        <a:xfrm>
          <a:off x="1955800" y="1053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34544</xdr:rowOff>
    </xdr:from>
    <xdr:to>
      <xdr:col>7</xdr:col>
      <xdr:colOff>203200</xdr:colOff>
      <xdr:row>63</xdr:row>
      <xdr:rowOff>136144</xdr:rowOff>
    </xdr:to>
    <xdr:sp macro="" textlink="">
      <xdr:nvSpPr>
        <xdr:cNvPr id="147" name="円/楕円 146"/>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6621</xdr:rowOff>
    </xdr:from>
    <xdr:ext cx="762000" cy="259045"/>
    <xdr:sp macro="" textlink="">
      <xdr:nvSpPr>
        <xdr:cNvPr id="148"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49" name="円/楕円 148"/>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0" name="テキスト ボックス 149"/>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56388</xdr:rowOff>
    </xdr:from>
    <xdr:to>
      <xdr:col>4</xdr:col>
      <xdr:colOff>533400</xdr:colOff>
      <xdr:row>62</xdr:row>
      <xdr:rowOff>157988</xdr:rowOff>
    </xdr:to>
    <xdr:sp macro="" textlink="">
      <xdr:nvSpPr>
        <xdr:cNvPr id="151" name="円/楕円 150"/>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168165</xdr:rowOff>
    </xdr:from>
    <xdr:ext cx="762000" cy="259045"/>
    <xdr:sp macro="" textlink="">
      <xdr:nvSpPr>
        <xdr:cNvPr id="152" name="テキスト ボックス 151"/>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10414</xdr:rowOff>
    </xdr:from>
    <xdr:to>
      <xdr:col>3</xdr:col>
      <xdr:colOff>330200</xdr:colOff>
      <xdr:row>63</xdr:row>
      <xdr:rowOff>112014</xdr:rowOff>
    </xdr:to>
    <xdr:sp macro="" textlink="">
      <xdr:nvSpPr>
        <xdr:cNvPr id="153" name="円/楕円 152"/>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54" name="テキスト ボックス 153"/>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34798</xdr:rowOff>
    </xdr:from>
    <xdr:to>
      <xdr:col>2</xdr:col>
      <xdr:colOff>127000</xdr:colOff>
      <xdr:row>61</xdr:row>
      <xdr:rowOff>136398</xdr:rowOff>
    </xdr:to>
    <xdr:sp macro="" textlink="">
      <xdr:nvSpPr>
        <xdr:cNvPr id="155" name="円/楕円 154"/>
        <xdr:cNvSpPr/>
      </xdr:nvSpPr>
      <xdr:spPr>
        <a:xfrm>
          <a:off x="1397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146575</xdr:rowOff>
    </xdr:from>
    <xdr:ext cx="762000" cy="259045"/>
    <xdr:sp macro="" textlink="">
      <xdr:nvSpPr>
        <xdr:cNvPr id="156" name="テキスト ボックス 155"/>
        <xdr:cNvSpPr txBox="1"/>
      </xdr:nvSpPr>
      <xdr:spPr>
        <a:xfrm>
          <a:off x="1066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[254,450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町村合併により町の面積が広大になった反面</a:t>
          </a:r>
          <a:r>
            <a:rPr kumimoji="1" lang="en-US" altLang="ja-JP" sz="1300">
              <a:latin typeface="ＭＳ Ｐゴシック"/>
            </a:rPr>
            <a:t>,</a:t>
          </a:r>
          <a:r>
            <a:rPr kumimoji="1" lang="ja-JP" altLang="en-US" sz="1300">
              <a:latin typeface="ＭＳ Ｐゴシック"/>
            </a:rPr>
            <a:t>、人口減少などの要因で一人当たりの人件費・物件費等の額は類似団体と比較すると高くなっており、数値も昨年度より悪化している。人件費につきましては退職者、新規採用者のバランスにより年々減少していく事が推測できる為、物件費等の抑制に努め数値の改善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3212</xdr:rowOff>
    </xdr:from>
    <xdr:to>
      <xdr:col>7</xdr:col>
      <xdr:colOff>152400</xdr:colOff>
      <xdr:row>88</xdr:row>
      <xdr:rowOff>129840</xdr:rowOff>
    </xdr:to>
    <xdr:cxnSp macro="">
      <xdr:nvCxnSpPr>
        <xdr:cNvPr id="188" name="直線コネクタ 187"/>
        <xdr:cNvCxnSpPr/>
      </xdr:nvCxnSpPr>
      <xdr:spPr>
        <a:xfrm flipV="1">
          <a:off x="4953000" y="13890662"/>
          <a:ext cx="0" cy="1326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101917</xdr:rowOff>
    </xdr:from>
    <xdr:ext cx="762000" cy="259045"/>
    <xdr:sp macro="" textlink="">
      <xdr:nvSpPr>
        <xdr:cNvPr id="189" name="人件費・物件費等の状況最小値テキスト"/>
        <xdr:cNvSpPr txBox="1"/>
      </xdr:nvSpPr>
      <xdr:spPr>
        <a:xfrm>
          <a:off x="5041900" y="1518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88</xdr:row>
      <xdr:rowOff>129840</xdr:rowOff>
    </xdr:from>
    <xdr:to>
      <xdr:col>7</xdr:col>
      <xdr:colOff>241300</xdr:colOff>
      <xdr:row>88</xdr:row>
      <xdr:rowOff>129840</xdr:rowOff>
    </xdr:to>
    <xdr:cxnSp macro="">
      <xdr:nvCxnSpPr>
        <xdr:cNvPr id="190" name="直線コネクタ 189"/>
        <xdr:cNvCxnSpPr/>
      </xdr:nvCxnSpPr>
      <xdr:spPr>
        <a:xfrm>
          <a:off x="4864100" y="1521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89589</xdr:rowOff>
    </xdr:from>
    <xdr:ext cx="762000" cy="259045"/>
    <xdr:sp macro="" textlink="">
      <xdr:nvSpPr>
        <xdr:cNvPr id="191" name="人件費・物件費等の状況最大値テキスト"/>
        <xdr:cNvSpPr txBox="1"/>
      </xdr:nvSpPr>
      <xdr:spPr>
        <a:xfrm>
          <a:off x="5041900" y="13634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81</xdr:row>
      <xdr:rowOff>3212</xdr:rowOff>
    </xdr:from>
    <xdr:to>
      <xdr:col>7</xdr:col>
      <xdr:colOff>241300</xdr:colOff>
      <xdr:row>81</xdr:row>
      <xdr:rowOff>3212</xdr:rowOff>
    </xdr:to>
    <xdr:cxnSp macro="">
      <xdr:nvCxnSpPr>
        <xdr:cNvPr id="192" name="直線コネクタ 191"/>
        <xdr:cNvCxnSpPr/>
      </xdr:nvCxnSpPr>
      <xdr:spPr>
        <a:xfrm>
          <a:off x="4864100" y="13890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83837</xdr:rowOff>
    </xdr:from>
    <xdr:to>
      <xdr:col>7</xdr:col>
      <xdr:colOff>152400</xdr:colOff>
      <xdr:row>86</xdr:row>
      <xdr:rowOff>63337</xdr:rowOff>
    </xdr:to>
    <xdr:cxnSp macro="">
      <xdr:nvCxnSpPr>
        <xdr:cNvPr id="193" name="直線コネクタ 192"/>
        <xdr:cNvCxnSpPr/>
      </xdr:nvCxnSpPr>
      <xdr:spPr>
        <a:xfrm>
          <a:off x="4114800" y="14657087"/>
          <a:ext cx="838200" cy="15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122787</xdr:rowOff>
    </xdr:from>
    <xdr:ext cx="762000" cy="259045"/>
    <xdr:sp macro="" textlink="">
      <xdr:nvSpPr>
        <xdr:cNvPr id="194" name="人件費・物件費等の状況平均値テキスト"/>
        <xdr:cNvSpPr txBox="1"/>
      </xdr:nvSpPr>
      <xdr:spPr>
        <a:xfrm>
          <a:off x="5041900" y="141816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106260</xdr:rowOff>
    </xdr:from>
    <xdr:to>
      <xdr:col>7</xdr:col>
      <xdr:colOff>203200</xdr:colOff>
      <xdr:row>84</xdr:row>
      <xdr:rowOff>36410</xdr:rowOff>
    </xdr:to>
    <xdr:sp macro="" textlink="">
      <xdr:nvSpPr>
        <xdr:cNvPr id="195" name="フローチャート : 判断 194"/>
        <xdr:cNvSpPr/>
      </xdr:nvSpPr>
      <xdr:spPr>
        <a:xfrm>
          <a:off x="4902200" y="1433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83837</xdr:rowOff>
    </xdr:from>
    <xdr:to>
      <xdr:col>6</xdr:col>
      <xdr:colOff>0</xdr:colOff>
      <xdr:row>85</xdr:row>
      <xdr:rowOff>114999</xdr:rowOff>
    </xdr:to>
    <xdr:cxnSp macro="">
      <xdr:nvCxnSpPr>
        <xdr:cNvPr id="196" name="直線コネクタ 195"/>
        <xdr:cNvCxnSpPr/>
      </xdr:nvCxnSpPr>
      <xdr:spPr>
        <a:xfrm flipV="1">
          <a:off x="3225800" y="14657087"/>
          <a:ext cx="889000" cy="3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53587</xdr:rowOff>
    </xdr:from>
    <xdr:to>
      <xdr:col>6</xdr:col>
      <xdr:colOff>50800</xdr:colOff>
      <xdr:row>83</xdr:row>
      <xdr:rowOff>155187</xdr:rowOff>
    </xdr:to>
    <xdr:sp macro="" textlink="">
      <xdr:nvSpPr>
        <xdr:cNvPr id="197" name="フローチャート : 判断 196"/>
        <xdr:cNvSpPr/>
      </xdr:nvSpPr>
      <xdr:spPr>
        <a:xfrm>
          <a:off x="4064000" y="142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165364</xdr:rowOff>
    </xdr:from>
    <xdr:ext cx="736600" cy="259045"/>
    <xdr:sp macro="" textlink="">
      <xdr:nvSpPr>
        <xdr:cNvPr id="198" name="テキスト ボックス 197"/>
        <xdr:cNvSpPr txBox="1"/>
      </xdr:nvSpPr>
      <xdr:spPr>
        <a:xfrm>
          <a:off x="3733800" y="1405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114999</xdr:rowOff>
    </xdr:from>
    <xdr:to>
      <xdr:col>4</xdr:col>
      <xdr:colOff>482600</xdr:colOff>
      <xdr:row>87</xdr:row>
      <xdr:rowOff>62472</xdr:rowOff>
    </xdr:to>
    <xdr:cxnSp macro="">
      <xdr:nvCxnSpPr>
        <xdr:cNvPr id="199" name="直線コネクタ 198"/>
        <xdr:cNvCxnSpPr/>
      </xdr:nvCxnSpPr>
      <xdr:spPr>
        <a:xfrm flipV="1">
          <a:off x="2336800" y="14688249"/>
          <a:ext cx="889000" cy="290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35993</xdr:rowOff>
    </xdr:from>
    <xdr:to>
      <xdr:col>4</xdr:col>
      <xdr:colOff>533400</xdr:colOff>
      <xdr:row>83</xdr:row>
      <xdr:rowOff>137593</xdr:rowOff>
    </xdr:to>
    <xdr:sp macro="" textlink="">
      <xdr:nvSpPr>
        <xdr:cNvPr id="200" name="フローチャート : 判断 199"/>
        <xdr:cNvSpPr/>
      </xdr:nvSpPr>
      <xdr:spPr>
        <a:xfrm>
          <a:off x="3175000" y="1426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147770</xdr:rowOff>
    </xdr:from>
    <xdr:ext cx="762000" cy="259045"/>
    <xdr:sp macro="" textlink="">
      <xdr:nvSpPr>
        <xdr:cNvPr id="201" name="テキスト ボックス 200"/>
        <xdr:cNvSpPr txBox="1"/>
      </xdr:nvSpPr>
      <xdr:spPr>
        <a:xfrm>
          <a:off x="2844800" y="1403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90221</xdr:rowOff>
    </xdr:from>
    <xdr:to>
      <xdr:col>3</xdr:col>
      <xdr:colOff>279400</xdr:colOff>
      <xdr:row>87</xdr:row>
      <xdr:rowOff>62472</xdr:rowOff>
    </xdr:to>
    <xdr:cxnSp macro="">
      <xdr:nvCxnSpPr>
        <xdr:cNvPr id="202" name="直線コネクタ 201"/>
        <xdr:cNvCxnSpPr/>
      </xdr:nvCxnSpPr>
      <xdr:spPr>
        <a:xfrm>
          <a:off x="1447800" y="14663471"/>
          <a:ext cx="889000" cy="3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32855</xdr:rowOff>
    </xdr:from>
    <xdr:to>
      <xdr:col>3</xdr:col>
      <xdr:colOff>330200</xdr:colOff>
      <xdr:row>83</xdr:row>
      <xdr:rowOff>134455</xdr:rowOff>
    </xdr:to>
    <xdr:sp macro="" textlink="">
      <xdr:nvSpPr>
        <xdr:cNvPr id="203" name="フローチャート : 判断 202"/>
        <xdr:cNvSpPr/>
      </xdr:nvSpPr>
      <xdr:spPr>
        <a:xfrm>
          <a:off x="2286000" y="1426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144632</xdr:rowOff>
    </xdr:from>
    <xdr:ext cx="762000" cy="259045"/>
    <xdr:sp macro="" textlink="">
      <xdr:nvSpPr>
        <xdr:cNvPr id="204" name="テキスト ボックス 203"/>
        <xdr:cNvSpPr txBox="1"/>
      </xdr:nvSpPr>
      <xdr:spPr>
        <a:xfrm>
          <a:off x="1955800" y="1403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170993</xdr:rowOff>
    </xdr:from>
    <xdr:to>
      <xdr:col>2</xdr:col>
      <xdr:colOff>127000</xdr:colOff>
      <xdr:row>83</xdr:row>
      <xdr:rowOff>101143</xdr:rowOff>
    </xdr:to>
    <xdr:sp macro="" textlink="">
      <xdr:nvSpPr>
        <xdr:cNvPr id="205" name="フローチャート : 判断 204"/>
        <xdr:cNvSpPr/>
      </xdr:nvSpPr>
      <xdr:spPr>
        <a:xfrm>
          <a:off x="1397000" y="1422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111320</xdr:rowOff>
    </xdr:from>
    <xdr:ext cx="762000" cy="259045"/>
    <xdr:sp macro="" textlink="">
      <xdr:nvSpPr>
        <xdr:cNvPr id="206" name="テキスト ボックス 205"/>
        <xdr:cNvSpPr txBox="1"/>
      </xdr:nvSpPr>
      <xdr:spPr>
        <a:xfrm>
          <a:off x="1066800" y="1399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12537</xdr:rowOff>
    </xdr:from>
    <xdr:to>
      <xdr:col>7</xdr:col>
      <xdr:colOff>203200</xdr:colOff>
      <xdr:row>86</xdr:row>
      <xdr:rowOff>114137</xdr:rowOff>
    </xdr:to>
    <xdr:sp macro="" textlink="">
      <xdr:nvSpPr>
        <xdr:cNvPr id="212" name="円/楕円 211"/>
        <xdr:cNvSpPr/>
      </xdr:nvSpPr>
      <xdr:spPr>
        <a:xfrm>
          <a:off x="4902200" y="1475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156064</xdr:rowOff>
    </xdr:from>
    <xdr:ext cx="762000" cy="259045"/>
    <xdr:sp macro="" textlink="">
      <xdr:nvSpPr>
        <xdr:cNvPr id="213" name="人件費・物件費等の状況該当値テキスト"/>
        <xdr:cNvSpPr txBox="1"/>
      </xdr:nvSpPr>
      <xdr:spPr>
        <a:xfrm>
          <a:off x="5041900" y="1472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254,450</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33037</xdr:rowOff>
    </xdr:from>
    <xdr:to>
      <xdr:col>6</xdr:col>
      <xdr:colOff>50800</xdr:colOff>
      <xdr:row>85</xdr:row>
      <xdr:rowOff>134637</xdr:rowOff>
    </xdr:to>
    <xdr:sp macro="" textlink="">
      <xdr:nvSpPr>
        <xdr:cNvPr id="214" name="円/楕円 213"/>
        <xdr:cNvSpPr/>
      </xdr:nvSpPr>
      <xdr:spPr>
        <a:xfrm>
          <a:off x="4064000" y="146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119414</xdr:rowOff>
    </xdr:from>
    <xdr:ext cx="736600" cy="259045"/>
    <xdr:sp macro="" textlink="">
      <xdr:nvSpPr>
        <xdr:cNvPr id="215" name="テキスト ボックス 214"/>
        <xdr:cNvSpPr txBox="1"/>
      </xdr:nvSpPr>
      <xdr:spPr>
        <a:xfrm>
          <a:off x="3733800" y="1469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232,555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64199</xdr:rowOff>
    </xdr:from>
    <xdr:to>
      <xdr:col>4</xdr:col>
      <xdr:colOff>533400</xdr:colOff>
      <xdr:row>85</xdr:row>
      <xdr:rowOff>165799</xdr:rowOff>
    </xdr:to>
    <xdr:sp macro="" textlink="">
      <xdr:nvSpPr>
        <xdr:cNvPr id="216" name="円/楕円 215"/>
        <xdr:cNvSpPr/>
      </xdr:nvSpPr>
      <xdr:spPr>
        <a:xfrm>
          <a:off x="3175000" y="146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150576</xdr:rowOff>
    </xdr:from>
    <xdr:ext cx="762000" cy="259045"/>
    <xdr:sp macro="" textlink="">
      <xdr:nvSpPr>
        <xdr:cNvPr id="217" name="テキスト ボックス 216"/>
        <xdr:cNvSpPr txBox="1"/>
      </xdr:nvSpPr>
      <xdr:spPr>
        <a:xfrm>
          <a:off x="2844800" y="147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237,075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11672</xdr:rowOff>
    </xdr:from>
    <xdr:to>
      <xdr:col>3</xdr:col>
      <xdr:colOff>330200</xdr:colOff>
      <xdr:row>87</xdr:row>
      <xdr:rowOff>113272</xdr:rowOff>
    </xdr:to>
    <xdr:sp macro="" textlink="">
      <xdr:nvSpPr>
        <xdr:cNvPr id="218" name="円/楕円 217"/>
        <xdr:cNvSpPr/>
      </xdr:nvSpPr>
      <xdr:spPr>
        <a:xfrm>
          <a:off x="2286000" y="149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98049</xdr:rowOff>
    </xdr:from>
    <xdr:ext cx="762000" cy="259045"/>
    <xdr:sp macro="" textlink="">
      <xdr:nvSpPr>
        <xdr:cNvPr id="219" name="テキスト ボックス 218"/>
        <xdr:cNvSpPr txBox="1"/>
      </xdr:nvSpPr>
      <xdr:spPr>
        <a:xfrm>
          <a:off x="1955800" y="1501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279,193</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39421</xdr:rowOff>
    </xdr:from>
    <xdr:to>
      <xdr:col>2</xdr:col>
      <xdr:colOff>127000</xdr:colOff>
      <xdr:row>85</xdr:row>
      <xdr:rowOff>141021</xdr:rowOff>
    </xdr:to>
    <xdr:sp macro="" textlink="">
      <xdr:nvSpPr>
        <xdr:cNvPr id="220" name="円/楕円 219"/>
        <xdr:cNvSpPr/>
      </xdr:nvSpPr>
      <xdr:spPr>
        <a:xfrm>
          <a:off x="1397000" y="1461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125798</xdr:rowOff>
    </xdr:from>
    <xdr:ext cx="762000" cy="259045"/>
    <xdr:sp macro="" textlink="">
      <xdr:nvSpPr>
        <xdr:cNvPr id="221" name="テキスト ボックス 220"/>
        <xdr:cNvSpPr txBox="1"/>
      </xdr:nvSpPr>
      <xdr:spPr>
        <a:xfrm>
          <a:off x="1066800" y="1469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233,481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ラスパイレス指数につきましては、類似団体より</a:t>
          </a:r>
          <a:r>
            <a:rPr kumimoji="1" lang="en-US" altLang="ja-JP" sz="1300">
              <a:latin typeface="ＭＳ Ｐゴシック"/>
            </a:rPr>
            <a:t>3.2</a:t>
          </a:r>
          <a:r>
            <a:rPr kumimoji="1" lang="ja-JP" altLang="en-US" sz="1300">
              <a:latin typeface="ＭＳ Ｐゴシック"/>
            </a:rPr>
            <a:t>ポイント低くなっています。</a:t>
          </a:r>
          <a:endParaRPr kumimoji="1" lang="en-US" altLang="ja-JP" sz="1300">
            <a:latin typeface="ＭＳ Ｐゴシック"/>
          </a:endParaRPr>
        </a:p>
        <a:p>
          <a:r>
            <a:rPr kumimoji="1" lang="ja-JP" altLang="en-US" sz="1300">
              <a:latin typeface="ＭＳ Ｐゴシック"/>
            </a:rPr>
            <a:t>　Ｈ２４年度では９８％と改善しましたが、国の給与改定に伴いＨ２５年度から</a:t>
          </a:r>
          <a:endParaRPr kumimoji="1" lang="en-US" altLang="ja-JP" sz="1300">
            <a:latin typeface="ＭＳ Ｐゴシック"/>
          </a:endParaRPr>
        </a:p>
        <a:p>
          <a:r>
            <a:rPr kumimoji="1" lang="ja-JP" altLang="en-US" sz="1300">
              <a:latin typeface="ＭＳ Ｐゴシック"/>
            </a:rPr>
            <a:t>　数値が下がっています。</a:t>
          </a:r>
          <a:endParaRPr kumimoji="1" lang="en-US" altLang="ja-JP" sz="1300">
            <a:latin typeface="ＭＳ Ｐゴシック"/>
          </a:endParaRPr>
        </a:p>
        <a:p>
          <a:r>
            <a:rPr kumimoji="1" lang="ja-JP" altLang="en-US" sz="1300">
              <a:latin typeface="ＭＳ Ｐゴシック"/>
            </a:rPr>
            <a:t>　類似団体においての数値も下がっていますが、依然類似団体平均値よりも</a:t>
          </a:r>
          <a:endParaRPr kumimoji="1" lang="en-US" altLang="ja-JP" sz="1300">
            <a:latin typeface="ＭＳ Ｐゴシック"/>
          </a:endParaRPr>
        </a:p>
        <a:p>
          <a:r>
            <a:rPr kumimoji="1" lang="ja-JP" altLang="en-US" sz="1300">
              <a:latin typeface="ＭＳ Ｐゴシック"/>
            </a:rPr>
            <a:t>　低い数値となっている。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48805</xdr:rowOff>
    </xdr:from>
    <xdr:to>
      <xdr:col>24</xdr:col>
      <xdr:colOff>558800</xdr:colOff>
      <xdr:row>88</xdr:row>
      <xdr:rowOff>20682</xdr:rowOff>
    </xdr:to>
    <xdr:cxnSp macro="">
      <xdr:nvCxnSpPr>
        <xdr:cNvPr id="252" name="直線コネクタ 251"/>
        <xdr:cNvCxnSpPr/>
      </xdr:nvCxnSpPr>
      <xdr:spPr>
        <a:xfrm flipV="1">
          <a:off x="17018000" y="13936255"/>
          <a:ext cx="0" cy="1172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164209</xdr:rowOff>
    </xdr:from>
    <xdr:ext cx="762000" cy="259045"/>
    <xdr:sp macro="" textlink="">
      <xdr:nvSpPr>
        <xdr:cNvPr id="253" name="給与水準   （国との比較）最小値テキスト"/>
        <xdr:cNvSpPr txBox="1"/>
      </xdr:nvSpPr>
      <xdr:spPr>
        <a:xfrm>
          <a:off x="17106900" y="1508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20682</xdr:rowOff>
    </xdr:from>
    <xdr:to>
      <xdr:col>24</xdr:col>
      <xdr:colOff>647700</xdr:colOff>
      <xdr:row>88</xdr:row>
      <xdr:rowOff>20682</xdr:rowOff>
    </xdr:to>
    <xdr:cxnSp macro="">
      <xdr:nvCxnSpPr>
        <xdr:cNvPr id="254" name="直線コネクタ 253"/>
        <xdr:cNvCxnSpPr/>
      </xdr:nvCxnSpPr>
      <xdr:spPr>
        <a:xfrm>
          <a:off x="16929100" y="1510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135182</xdr:rowOff>
    </xdr:from>
    <xdr:ext cx="762000" cy="259045"/>
    <xdr:sp macro="" textlink="">
      <xdr:nvSpPr>
        <xdr:cNvPr id="255" name="給与水準   （国との比較）最大値テキスト"/>
        <xdr:cNvSpPr txBox="1"/>
      </xdr:nvSpPr>
      <xdr:spPr>
        <a:xfrm>
          <a:off x="17106900" y="1367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81</xdr:row>
      <xdr:rowOff>48805</xdr:rowOff>
    </xdr:from>
    <xdr:to>
      <xdr:col>24</xdr:col>
      <xdr:colOff>647700</xdr:colOff>
      <xdr:row>81</xdr:row>
      <xdr:rowOff>48805</xdr:rowOff>
    </xdr:to>
    <xdr:cxnSp macro="">
      <xdr:nvCxnSpPr>
        <xdr:cNvPr id="256" name="直線コネクタ 255"/>
        <xdr:cNvCxnSpPr/>
      </xdr:nvCxnSpPr>
      <xdr:spPr>
        <a:xfrm>
          <a:off x="16929100" y="1393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134257</xdr:rowOff>
    </xdr:from>
    <xdr:to>
      <xdr:col>24</xdr:col>
      <xdr:colOff>558800</xdr:colOff>
      <xdr:row>84</xdr:row>
      <xdr:rowOff>148045</xdr:rowOff>
    </xdr:to>
    <xdr:cxnSp macro="">
      <xdr:nvCxnSpPr>
        <xdr:cNvPr id="257" name="直線コネクタ 256"/>
        <xdr:cNvCxnSpPr/>
      </xdr:nvCxnSpPr>
      <xdr:spPr>
        <a:xfrm>
          <a:off x="16179800" y="1453605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118490</xdr:rowOff>
    </xdr:from>
    <xdr:ext cx="762000" cy="259045"/>
    <xdr:sp macro="" textlink="">
      <xdr:nvSpPr>
        <xdr:cNvPr id="258" name="給与水準   （国との比較）平均値テキスト"/>
        <xdr:cNvSpPr txBox="1"/>
      </xdr:nvSpPr>
      <xdr:spPr>
        <a:xfrm>
          <a:off x="17106900" y="14691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146413</xdr:rowOff>
    </xdr:from>
    <xdr:to>
      <xdr:col>24</xdr:col>
      <xdr:colOff>609600</xdr:colOff>
      <xdr:row>86</xdr:row>
      <xdr:rowOff>76563</xdr:rowOff>
    </xdr:to>
    <xdr:sp macro="" textlink="">
      <xdr:nvSpPr>
        <xdr:cNvPr id="259" name="フローチャート : 判断 258"/>
        <xdr:cNvSpPr/>
      </xdr:nvSpPr>
      <xdr:spPr>
        <a:xfrm>
          <a:off x="16967200" y="1471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134257</xdr:rowOff>
    </xdr:from>
    <xdr:to>
      <xdr:col>23</xdr:col>
      <xdr:colOff>406400</xdr:colOff>
      <xdr:row>87</xdr:row>
      <xdr:rowOff>68036</xdr:rowOff>
    </xdr:to>
    <xdr:cxnSp macro="">
      <xdr:nvCxnSpPr>
        <xdr:cNvPr id="260" name="直線コネクタ 259"/>
        <xdr:cNvCxnSpPr/>
      </xdr:nvCxnSpPr>
      <xdr:spPr>
        <a:xfrm flipV="1">
          <a:off x="15290800" y="14536057"/>
          <a:ext cx="889000" cy="44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139519</xdr:rowOff>
    </xdr:from>
    <xdr:to>
      <xdr:col>23</xdr:col>
      <xdr:colOff>457200</xdr:colOff>
      <xdr:row>86</xdr:row>
      <xdr:rowOff>69669</xdr:rowOff>
    </xdr:to>
    <xdr:sp macro="" textlink="">
      <xdr:nvSpPr>
        <xdr:cNvPr id="261" name="フローチャート : 判断 260"/>
        <xdr:cNvSpPr/>
      </xdr:nvSpPr>
      <xdr:spPr>
        <a:xfrm>
          <a:off x="16129000" y="147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54446</xdr:rowOff>
    </xdr:from>
    <xdr:ext cx="736600" cy="259045"/>
    <xdr:sp macro="" textlink="">
      <xdr:nvSpPr>
        <xdr:cNvPr id="262" name="テキスト ボックス 261"/>
        <xdr:cNvSpPr txBox="1"/>
      </xdr:nvSpPr>
      <xdr:spPr>
        <a:xfrm>
          <a:off x="15798800" y="1479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5987</xdr:rowOff>
    </xdr:from>
    <xdr:to>
      <xdr:col>22</xdr:col>
      <xdr:colOff>203200</xdr:colOff>
      <xdr:row>87</xdr:row>
      <xdr:rowOff>68036</xdr:rowOff>
    </xdr:to>
    <xdr:cxnSp macro="">
      <xdr:nvCxnSpPr>
        <xdr:cNvPr id="263" name="直線コネクタ 262"/>
        <xdr:cNvCxnSpPr/>
      </xdr:nvCxnSpPr>
      <xdr:spPr>
        <a:xfrm>
          <a:off x="14401800" y="1492213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64" name="フローチャート : 判断 263"/>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65" name="テキスト ボックス 264"/>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17055</xdr:rowOff>
    </xdr:from>
    <xdr:to>
      <xdr:col>21</xdr:col>
      <xdr:colOff>0</xdr:colOff>
      <xdr:row>87</xdr:row>
      <xdr:rowOff>5987</xdr:rowOff>
    </xdr:to>
    <xdr:cxnSp macro="">
      <xdr:nvCxnSpPr>
        <xdr:cNvPr id="266" name="直線コネクタ 265"/>
        <xdr:cNvCxnSpPr/>
      </xdr:nvCxnSpPr>
      <xdr:spPr>
        <a:xfrm>
          <a:off x="13512800" y="14418855"/>
          <a:ext cx="889000" cy="50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128451</xdr:rowOff>
    </xdr:from>
    <xdr:to>
      <xdr:col>21</xdr:col>
      <xdr:colOff>50800</xdr:colOff>
      <xdr:row>89</xdr:row>
      <xdr:rowOff>58601</xdr:rowOff>
    </xdr:to>
    <xdr:sp macro="" textlink="">
      <xdr:nvSpPr>
        <xdr:cNvPr id="267" name="フローチャート : 判断 266"/>
        <xdr:cNvSpPr/>
      </xdr:nvSpPr>
      <xdr:spPr>
        <a:xfrm>
          <a:off x="14351000" y="1521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43378</xdr:rowOff>
    </xdr:from>
    <xdr:ext cx="762000" cy="259045"/>
    <xdr:sp macro="" textlink="">
      <xdr:nvSpPr>
        <xdr:cNvPr id="268" name="テキスト ボックス 267"/>
        <xdr:cNvSpPr txBox="1"/>
      </xdr:nvSpPr>
      <xdr:spPr>
        <a:xfrm>
          <a:off x="14020800" y="153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111942</xdr:rowOff>
    </xdr:from>
    <xdr:to>
      <xdr:col>19</xdr:col>
      <xdr:colOff>533400</xdr:colOff>
      <xdr:row>86</xdr:row>
      <xdr:rowOff>42092</xdr:rowOff>
    </xdr:to>
    <xdr:sp macro="" textlink="">
      <xdr:nvSpPr>
        <xdr:cNvPr id="269" name="フローチャート : 判断 268"/>
        <xdr:cNvSpPr/>
      </xdr:nvSpPr>
      <xdr:spPr>
        <a:xfrm>
          <a:off x="13462000" y="1468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26869</xdr:rowOff>
    </xdr:from>
    <xdr:ext cx="762000" cy="259045"/>
    <xdr:sp macro="" textlink="">
      <xdr:nvSpPr>
        <xdr:cNvPr id="270" name="テキスト ボックス 269"/>
        <xdr:cNvSpPr txBox="1"/>
      </xdr:nvSpPr>
      <xdr:spPr>
        <a:xfrm>
          <a:off x="13131800" y="147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97245</xdr:rowOff>
    </xdr:from>
    <xdr:to>
      <xdr:col>24</xdr:col>
      <xdr:colOff>609600</xdr:colOff>
      <xdr:row>85</xdr:row>
      <xdr:rowOff>27395</xdr:rowOff>
    </xdr:to>
    <xdr:sp macro="" textlink="">
      <xdr:nvSpPr>
        <xdr:cNvPr id="276" name="円/楕円 275"/>
        <xdr:cNvSpPr/>
      </xdr:nvSpPr>
      <xdr:spPr>
        <a:xfrm>
          <a:off x="169672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113772</xdr:rowOff>
    </xdr:from>
    <xdr:ext cx="762000" cy="259045"/>
    <xdr:sp macro="" textlink="">
      <xdr:nvSpPr>
        <xdr:cNvPr id="277" name="給与水準   （国との比較）該当値テキスト"/>
        <xdr:cNvSpPr txBox="1"/>
      </xdr:nvSpPr>
      <xdr:spPr>
        <a:xfrm>
          <a:off x="17106900" y="14344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8" name="円/楕円 277"/>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79" name="テキスト ボックス 278"/>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17236</xdr:rowOff>
    </xdr:from>
    <xdr:to>
      <xdr:col>22</xdr:col>
      <xdr:colOff>254000</xdr:colOff>
      <xdr:row>87</xdr:row>
      <xdr:rowOff>118836</xdr:rowOff>
    </xdr:to>
    <xdr:sp macro="" textlink="">
      <xdr:nvSpPr>
        <xdr:cNvPr id="280" name="円/楕円 279"/>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129013</xdr:rowOff>
    </xdr:from>
    <xdr:ext cx="762000" cy="259045"/>
    <xdr:sp macro="" textlink="">
      <xdr:nvSpPr>
        <xdr:cNvPr id="281" name="テキスト ボックス 280"/>
        <xdr:cNvSpPr txBox="1"/>
      </xdr:nvSpPr>
      <xdr:spPr>
        <a:xfrm>
          <a:off x="14909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126637</xdr:rowOff>
    </xdr:from>
    <xdr:to>
      <xdr:col>21</xdr:col>
      <xdr:colOff>50800</xdr:colOff>
      <xdr:row>87</xdr:row>
      <xdr:rowOff>56787</xdr:rowOff>
    </xdr:to>
    <xdr:sp macro="" textlink="">
      <xdr:nvSpPr>
        <xdr:cNvPr id="282" name="円/楕円 281"/>
        <xdr:cNvSpPr/>
      </xdr:nvSpPr>
      <xdr:spPr>
        <a:xfrm>
          <a:off x="14351000" y="14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66964</xdr:rowOff>
    </xdr:from>
    <xdr:ext cx="762000" cy="259045"/>
    <xdr:sp macro="" textlink="">
      <xdr:nvSpPr>
        <xdr:cNvPr id="283" name="テキスト ボックス 282"/>
        <xdr:cNvSpPr txBox="1"/>
      </xdr:nvSpPr>
      <xdr:spPr>
        <a:xfrm>
          <a:off x="14020800" y="1464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137705</xdr:rowOff>
    </xdr:from>
    <xdr:to>
      <xdr:col>19</xdr:col>
      <xdr:colOff>533400</xdr:colOff>
      <xdr:row>84</xdr:row>
      <xdr:rowOff>67855</xdr:rowOff>
    </xdr:to>
    <xdr:sp macro="" textlink="">
      <xdr:nvSpPr>
        <xdr:cNvPr id="284" name="円/楕円 283"/>
        <xdr:cNvSpPr/>
      </xdr:nvSpPr>
      <xdr:spPr>
        <a:xfrm>
          <a:off x="13462000" y="1436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78032</xdr:rowOff>
    </xdr:from>
    <xdr:ext cx="762000" cy="259045"/>
    <xdr:sp macro="" textlink="">
      <xdr:nvSpPr>
        <xdr:cNvPr id="285" name="テキスト ボックス 284"/>
        <xdr:cNvSpPr txBox="1"/>
      </xdr:nvSpPr>
      <xdr:spPr>
        <a:xfrm>
          <a:off x="13131800" y="1413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合併により、職員数が類似団体より高い数値となっていますが、退職者と新規採用者のバランスを調整し数値は徐々に改善してきている。</a:t>
          </a:r>
          <a:endParaRPr kumimoji="1" lang="en-US" altLang="ja-JP" sz="1300">
            <a:latin typeface="ＭＳ Ｐゴシック"/>
          </a:endParaRPr>
        </a:p>
        <a:p>
          <a:r>
            <a:rPr kumimoji="1" lang="ja-JP" altLang="en-US" sz="1300">
              <a:latin typeface="ＭＳ Ｐゴシック"/>
            </a:rPr>
            <a:t>　今後も退職予定者数の増加が見込まれる為、数値は改善していくものと推測する。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17" name="直線コネクタ 316"/>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18"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19" name="直線コネクタ 318"/>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20"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21" name="直線コネクタ 320"/>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130145</xdr:rowOff>
    </xdr:from>
    <xdr:to>
      <xdr:col>24</xdr:col>
      <xdr:colOff>558800</xdr:colOff>
      <xdr:row>64</xdr:row>
      <xdr:rowOff>131294</xdr:rowOff>
    </xdr:to>
    <xdr:cxnSp macro="">
      <xdr:nvCxnSpPr>
        <xdr:cNvPr id="322" name="直線コネクタ 321"/>
        <xdr:cNvCxnSpPr/>
      </xdr:nvCxnSpPr>
      <xdr:spPr>
        <a:xfrm flipV="1">
          <a:off x="16179800" y="1110294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50636</xdr:rowOff>
    </xdr:from>
    <xdr:ext cx="762000" cy="259045"/>
    <xdr:sp macro="" textlink="">
      <xdr:nvSpPr>
        <xdr:cNvPr id="323"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24" name="フローチャート : 判断 323"/>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131294</xdr:rowOff>
    </xdr:from>
    <xdr:to>
      <xdr:col>23</xdr:col>
      <xdr:colOff>406400</xdr:colOff>
      <xdr:row>64</xdr:row>
      <xdr:rowOff>161169</xdr:rowOff>
    </xdr:to>
    <xdr:cxnSp macro="">
      <xdr:nvCxnSpPr>
        <xdr:cNvPr id="325" name="直線コネクタ 324"/>
        <xdr:cNvCxnSpPr/>
      </xdr:nvCxnSpPr>
      <xdr:spPr>
        <a:xfrm flipV="1">
          <a:off x="15290800" y="11104094"/>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26" name="フローチャート : 判断 325"/>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27" name="テキスト ボックス 32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161169</xdr:rowOff>
    </xdr:from>
    <xdr:to>
      <xdr:col>22</xdr:col>
      <xdr:colOff>203200</xdr:colOff>
      <xdr:row>64</xdr:row>
      <xdr:rowOff>165765</xdr:rowOff>
    </xdr:to>
    <xdr:cxnSp macro="">
      <xdr:nvCxnSpPr>
        <xdr:cNvPr id="328" name="直線コネクタ 327"/>
        <xdr:cNvCxnSpPr/>
      </xdr:nvCxnSpPr>
      <xdr:spPr>
        <a:xfrm flipV="1">
          <a:off x="14401800" y="1113396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29" name="フローチャート : 判断 328"/>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133246</xdr:rowOff>
    </xdr:from>
    <xdr:ext cx="762000" cy="259045"/>
    <xdr:sp macro="" textlink="">
      <xdr:nvSpPr>
        <xdr:cNvPr id="330" name="テキスト ボックス 329"/>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165765</xdr:rowOff>
    </xdr:from>
    <xdr:to>
      <xdr:col>21</xdr:col>
      <xdr:colOff>0</xdr:colOff>
      <xdr:row>65</xdr:row>
      <xdr:rowOff>9253</xdr:rowOff>
    </xdr:to>
    <xdr:cxnSp macro="">
      <xdr:nvCxnSpPr>
        <xdr:cNvPr id="331" name="直線コネクタ 330"/>
        <xdr:cNvCxnSpPr/>
      </xdr:nvCxnSpPr>
      <xdr:spPr>
        <a:xfrm flipV="1">
          <a:off x="13512800" y="11138565"/>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32" name="フローチャート : 判断 331"/>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114861</xdr:rowOff>
    </xdr:from>
    <xdr:ext cx="762000" cy="259045"/>
    <xdr:sp macro="" textlink="">
      <xdr:nvSpPr>
        <xdr:cNvPr id="333" name="テキスト ボックス 332"/>
        <xdr:cNvSpPr txBox="1"/>
      </xdr:nvSpPr>
      <xdr:spPr>
        <a:xfrm>
          <a:off x="14020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34" name="フローチャート : 判断 333"/>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20397</xdr:rowOff>
    </xdr:from>
    <xdr:ext cx="762000" cy="259045"/>
    <xdr:sp macro="" textlink="">
      <xdr:nvSpPr>
        <xdr:cNvPr id="335" name="テキスト ボックス 334"/>
        <xdr:cNvSpPr txBox="1"/>
      </xdr:nvSpPr>
      <xdr:spPr>
        <a:xfrm>
          <a:off x="13131800" y="103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79345</xdr:rowOff>
    </xdr:from>
    <xdr:to>
      <xdr:col>24</xdr:col>
      <xdr:colOff>609600</xdr:colOff>
      <xdr:row>65</xdr:row>
      <xdr:rowOff>9495</xdr:rowOff>
    </xdr:to>
    <xdr:sp macro="" textlink="">
      <xdr:nvSpPr>
        <xdr:cNvPr id="341" name="円/楕円 340"/>
        <xdr:cNvSpPr/>
      </xdr:nvSpPr>
      <xdr:spPr>
        <a:xfrm>
          <a:off x="16967200" y="1105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51422</xdr:rowOff>
    </xdr:from>
    <xdr:ext cx="762000" cy="259045"/>
    <xdr:sp macro="" textlink="">
      <xdr:nvSpPr>
        <xdr:cNvPr id="342" name="定員管理の状況該当値テキスト"/>
        <xdr:cNvSpPr txBox="1"/>
      </xdr:nvSpPr>
      <xdr:spPr>
        <a:xfrm>
          <a:off x="17106900" y="110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80494</xdr:rowOff>
    </xdr:from>
    <xdr:to>
      <xdr:col>23</xdr:col>
      <xdr:colOff>457200</xdr:colOff>
      <xdr:row>65</xdr:row>
      <xdr:rowOff>10644</xdr:rowOff>
    </xdr:to>
    <xdr:sp macro="" textlink="">
      <xdr:nvSpPr>
        <xdr:cNvPr id="343" name="円/楕円 342"/>
        <xdr:cNvSpPr/>
      </xdr:nvSpPr>
      <xdr:spPr>
        <a:xfrm>
          <a:off x="16129000" y="110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166871</xdr:rowOff>
    </xdr:from>
    <xdr:ext cx="736600" cy="259045"/>
    <xdr:sp macro="" textlink="">
      <xdr:nvSpPr>
        <xdr:cNvPr id="344" name="テキスト ボックス 343"/>
        <xdr:cNvSpPr txBox="1"/>
      </xdr:nvSpPr>
      <xdr:spPr>
        <a:xfrm>
          <a:off x="15798800" y="11139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110369</xdr:rowOff>
    </xdr:from>
    <xdr:to>
      <xdr:col>22</xdr:col>
      <xdr:colOff>254000</xdr:colOff>
      <xdr:row>65</xdr:row>
      <xdr:rowOff>40519</xdr:rowOff>
    </xdr:to>
    <xdr:sp macro="" textlink="">
      <xdr:nvSpPr>
        <xdr:cNvPr id="345" name="円/楕円 344"/>
        <xdr:cNvSpPr/>
      </xdr:nvSpPr>
      <xdr:spPr>
        <a:xfrm>
          <a:off x="15240000" y="110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25296</xdr:rowOff>
    </xdr:from>
    <xdr:ext cx="762000" cy="259045"/>
    <xdr:sp macro="" textlink="">
      <xdr:nvSpPr>
        <xdr:cNvPr id="346" name="テキスト ボックス 345"/>
        <xdr:cNvSpPr txBox="1"/>
      </xdr:nvSpPr>
      <xdr:spPr>
        <a:xfrm>
          <a:off x="14909800" y="1116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16.45</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114965</xdr:rowOff>
    </xdr:from>
    <xdr:to>
      <xdr:col>21</xdr:col>
      <xdr:colOff>50800</xdr:colOff>
      <xdr:row>65</xdr:row>
      <xdr:rowOff>45115</xdr:rowOff>
    </xdr:to>
    <xdr:sp macro="" textlink="">
      <xdr:nvSpPr>
        <xdr:cNvPr id="347" name="円/楕円 346"/>
        <xdr:cNvSpPr/>
      </xdr:nvSpPr>
      <xdr:spPr>
        <a:xfrm>
          <a:off x="14351000" y="110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29892</xdr:rowOff>
    </xdr:from>
    <xdr:ext cx="762000" cy="259045"/>
    <xdr:sp macro="" textlink="">
      <xdr:nvSpPr>
        <xdr:cNvPr id="348" name="テキスト ボックス 347"/>
        <xdr:cNvSpPr txBox="1"/>
      </xdr:nvSpPr>
      <xdr:spPr>
        <a:xfrm>
          <a:off x="14020800" y="1117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129903</xdr:rowOff>
    </xdr:from>
    <xdr:to>
      <xdr:col>19</xdr:col>
      <xdr:colOff>533400</xdr:colOff>
      <xdr:row>65</xdr:row>
      <xdr:rowOff>60053</xdr:rowOff>
    </xdr:to>
    <xdr:sp macro="" textlink="">
      <xdr:nvSpPr>
        <xdr:cNvPr id="349" name="円/楕円 348"/>
        <xdr:cNvSpPr/>
      </xdr:nvSpPr>
      <xdr:spPr>
        <a:xfrm>
          <a:off x="13462000" y="1110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44830</xdr:rowOff>
    </xdr:from>
    <xdr:ext cx="762000" cy="259045"/>
    <xdr:sp macro="" textlink="">
      <xdr:nvSpPr>
        <xdr:cNvPr id="350" name="テキスト ボックス 349"/>
        <xdr:cNvSpPr txBox="1"/>
      </xdr:nvSpPr>
      <xdr:spPr>
        <a:xfrm>
          <a:off x="13131800" y="1118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H20</a:t>
          </a:r>
          <a:r>
            <a:rPr kumimoji="1" lang="ja-JP" altLang="en-US" sz="1300">
              <a:latin typeface="ＭＳ Ｐゴシック"/>
            </a:rPr>
            <a:t>年度の２３．５％とピークだった数値が、１５．９％まで改善はしたものの、依然類似団体と比較すると高い数値となっている。２７年度で普通交付税の合併算定替が終了し今後一本化に向け段階的に減少していく事や、人口減少、少子高齢化などにより税収も減少していく事が確実な中、数値を悪化させないよう引き続き適正な地方債の借入に努め財政健全化を図っ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80" name="直線コネクタ 379"/>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81"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82" name="直線コネクタ 381"/>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83"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84" name="直線コネクタ 383"/>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27940</xdr:rowOff>
    </xdr:from>
    <xdr:to>
      <xdr:col>24</xdr:col>
      <xdr:colOff>558800</xdr:colOff>
      <xdr:row>41</xdr:row>
      <xdr:rowOff>92287</xdr:rowOff>
    </xdr:to>
    <xdr:cxnSp macro="">
      <xdr:nvCxnSpPr>
        <xdr:cNvPr id="385" name="直線コネクタ 384"/>
        <xdr:cNvCxnSpPr/>
      </xdr:nvCxnSpPr>
      <xdr:spPr>
        <a:xfrm flipV="1">
          <a:off x="16179800" y="70573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86"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87" name="フローチャート : 判断 386"/>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92287</xdr:rowOff>
    </xdr:from>
    <xdr:to>
      <xdr:col>23</xdr:col>
      <xdr:colOff>406400</xdr:colOff>
      <xdr:row>41</xdr:row>
      <xdr:rowOff>132504</xdr:rowOff>
    </xdr:to>
    <xdr:cxnSp macro="">
      <xdr:nvCxnSpPr>
        <xdr:cNvPr id="388" name="直線コネクタ 387"/>
        <xdr:cNvCxnSpPr/>
      </xdr:nvCxnSpPr>
      <xdr:spPr>
        <a:xfrm flipV="1">
          <a:off x="15290800" y="71217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89" name="フローチャート : 判断 388"/>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90" name="テキスト ボックス 389"/>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132504</xdr:rowOff>
    </xdr:from>
    <xdr:to>
      <xdr:col>22</xdr:col>
      <xdr:colOff>203200</xdr:colOff>
      <xdr:row>42</xdr:row>
      <xdr:rowOff>17356</xdr:rowOff>
    </xdr:to>
    <xdr:cxnSp macro="">
      <xdr:nvCxnSpPr>
        <xdr:cNvPr id="391" name="直線コネクタ 390"/>
        <xdr:cNvCxnSpPr/>
      </xdr:nvCxnSpPr>
      <xdr:spPr>
        <a:xfrm flipV="1">
          <a:off x="14401800" y="71619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92" name="フローチャート : 判断 391"/>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93" name="テキスト ボックス 392"/>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17356</xdr:rowOff>
    </xdr:from>
    <xdr:to>
      <xdr:col>21</xdr:col>
      <xdr:colOff>0</xdr:colOff>
      <xdr:row>42</xdr:row>
      <xdr:rowOff>113877</xdr:rowOff>
    </xdr:to>
    <xdr:cxnSp macro="">
      <xdr:nvCxnSpPr>
        <xdr:cNvPr id="394" name="直線コネクタ 393"/>
        <xdr:cNvCxnSpPr/>
      </xdr:nvCxnSpPr>
      <xdr:spPr>
        <a:xfrm flipV="1">
          <a:off x="13512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95" name="フローチャート : 判断 394"/>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96" name="テキスト ボックス 395"/>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97" name="フローチャート : 判断 396"/>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64787</xdr:rowOff>
    </xdr:from>
    <xdr:ext cx="762000" cy="259045"/>
    <xdr:sp macro="" textlink="">
      <xdr:nvSpPr>
        <xdr:cNvPr id="398" name="テキスト ボックス 397"/>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404" name="円/楕円 403"/>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405"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41487</xdr:rowOff>
    </xdr:from>
    <xdr:to>
      <xdr:col>23</xdr:col>
      <xdr:colOff>457200</xdr:colOff>
      <xdr:row>41</xdr:row>
      <xdr:rowOff>143087</xdr:rowOff>
    </xdr:to>
    <xdr:sp macro="" textlink="">
      <xdr:nvSpPr>
        <xdr:cNvPr id="406" name="円/楕円 405"/>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127864</xdr:rowOff>
    </xdr:from>
    <xdr:ext cx="736600" cy="259045"/>
    <xdr:sp macro="" textlink="">
      <xdr:nvSpPr>
        <xdr:cNvPr id="407" name="テキスト ボックス 406"/>
        <xdr:cNvSpPr txBox="1"/>
      </xdr:nvSpPr>
      <xdr:spPr>
        <a:xfrm>
          <a:off x="15798800" y="715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81704</xdr:rowOff>
    </xdr:from>
    <xdr:to>
      <xdr:col>22</xdr:col>
      <xdr:colOff>254000</xdr:colOff>
      <xdr:row>42</xdr:row>
      <xdr:rowOff>11854</xdr:rowOff>
    </xdr:to>
    <xdr:sp macro="" textlink="">
      <xdr:nvSpPr>
        <xdr:cNvPr id="408" name="円/楕円 407"/>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168081</xdr:rowOff>
    </xdr:from>
    <xdr:ext cx="762000" cy="259045"/>
    <xdr:sp macro="" textlink="">
      <xdr:nvSpPr>
        <xdr:cNvPr id="409" name="テキスト ボックス 40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138006</xdr:rowOff>
    </xdr:from>
    <xdr:to>
      <xdr:col>21</xdr:col>
      <xdr:colOff>50800</xdr:colOff>
      <xdr:row>42</xdr:row>
      <xdr:rowOff>68156</xdr:rowOff>
    </xdr:to>
    <xdr:sp macro="" textlink="">
      <xdr:nvSpPr>
        <xdr:cNvPr id="410" name="円/楕円 409"/>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52933</xdr:rowOff>
    </xdr:from>
    <xdr:ext cx="762000" cy="259045"/>
    <xdr:sp macro="" textlink="">
      <xdr:nvSpPr>
        <xdr:cNvPr id="411" name="テキスト ボックス 410"/>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412" name="円/楕円 411"/>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149454</xdr:rowOff>
    </xdr:from>
    <xdr:ext cx="762000" cy="259045"/>
    <xdr:sp macro="" textlink="">
      <xdr:nvSpPr>
        <xdr:cNvPr id="413" name="テキスト ボックス 412"/>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en-US" altLang="ja-JP" sz="1300" baseline="0">
              <a:latin typeface="ＭＳ Ｐゴシック"/>
            </a:rPr>
            <a:t>H21</a:t>
          </a:r>
          <a:r>
            <a:rPr kumimoji="1" lang="ja-JP" altLang="en-US" sz="1300" baseline="0">
              <a:latin typeface="ＭＳ Ｐゴシック"/>
            </a:rPr>
            <a:t>年度で</a:t>
          </a:r>
          <a:r>
            <a:rPr kumimoji="1" lang="en-US" altLang="ja-JP" sz="1300" baseline="0">
              <a:latin typeface="ＭＳ Ｐゴシック"/>
            </a:rPr>
            <a:t>143.5</a:t>
          </a:r>
          <a:r>
            <a:rPr kumimoji="1" lang="ja-JP" altLang="en-US" sz="1300" baseline="0">
              <a:latin typeface="ＭＳ Ｐゴシック"/>
            </a:rPr>
            <a:t>％だった数値に比較し約</a:t>
          </a:r>
          <a:r>
            <a:rPr kumimoji="1" lang="en-US" altLang="ja-JP" sz="1300" baseline="0">
              <a:latin typeface="ＭＳ Ｐゴシック"/>
            </a:rPr>
            <a:t>1/2</a:t>
          </a:r>
          <a:r>
            <a:rPr kumimoji="1" lang="ja-JP" altLang="en-US" sz="1300" baseline="0">
              <a:latin typeface="ＭＳ Ｐゴシック"/>
            </a:rPr>
            <a:t>程度の数値になっています。類似団体との比較でもほぼ同程度の率となっています。一般会計債残額の減少や充当可能財源の増加など減少要因はありますが、公営企業会計債等繰入額の増要因もあり、今後におきましても数値が悪化しないよう起債の抑制などに努めるなど健全化に努めていく。</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89967</xdr:rowOff>
    </xdr:to>
    <xdr:cxnSp macro="">
      <xdr:nvCxnSpPr>
        <xdr:cNvPr id="440" name="直線コネクタ 439"/>
        <xdr:cNvCxnSpPr/>
      </xdr:nvCxnSpPr>
      <xdr:spPr>
        <a:xfrm flipV="1">
          <a:off x="17018000" y="2451100"/>
          <a:ext cx="0" cy="123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62044</xdr:rowOff>
    </xdr:from>
    <xdr:ext cx="762000" cy="259045"/>
    <xdr:sp macro="" textlink="">
      <xdr:nvSpPr>
        <xdr:cNvPr id="441" name="将来負担の状況最小値テキスト"/>
        <xdr:cNvSpPr txBox="1"/>
      </xdr:nvSpPr>
      <xdr:spPr>
        <a:xfrm>
          <a:off x="17106900" y="366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21</xdr:row>
      <xdr:rowOff>89967</xdr:rowOff>
    </xdr:from>
    <xdr:to>
      <xdr:col>24</xdr:col>
      <xdr:colOff>647700</xdr:colOff>
      <xdr:row>21</xdr:row>
      <xdr:rowOff>89967</xdr:rowOff>
    </xdr:to>
    <xdr:cxnSp macro="">
      <xdr:nvCxnSpPr>
        <xdr:cNvPr id="442" name="直線コネクタ 441"/>
        <xdr:cNvCxnSpPr/>
      </xdr:nvCxnSpPr>
      <xdr:spPr>
        <a:xfrm>
          <a:off x="16929100" y="369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160223</xdr:rowOff>
    </xdr:from>
    <xdr:to>
      <xdr:col>24</xdr:col>
      <xdr:colOff>558800</xdr:colOff>
      <xdr:row>16</xdr:row>
      <xdr:rowOff>42342</xdr:rowOff>
    </xdr:to>
    <xdr:cxnSp macro="">
      <xdr:nvCxnSpPr>
        <xdr:cNvPr id="445" name="直線コネクタ 444"/>
        <xdr:cNvCxnSpPr/>
      </xdr:nvCxnSpPr>
      <xdr:spPr>
        <a:xfrm flipV="1">
          <a:off x="16179800" y="2731973"/>
          <a:ext cx="8382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105681</xdr:rowOff>
    </xdr:from>
    <xdr:ext cx="762000" cy="259045"/>
    <xdr:sp macro="" textlink="">
      <xdr:nvSpPr>
        <xdr:cNvPr id="446" name="将来負担の状況平均値テキスト"/>
        <xdr:cNvSpPr txBox="1"/>
      </xdr:nvSpPr>
      <xdr:spPr>
        <a:xfrm>
          <a:off x="17106900" y="2505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89154</xdr:rowOff>
    </xdr:from>
    <xdr:to>
      <xdr:col>24</xdr:col>
      <xdr:colOff>609600</xdr:colOff>
      <xdr:row>16</xdr:row>
      <xdr:rowOff>19304</xdr:rowOff>
    </xdr:to>
    <xdr:sp macro="" textlink="">
      <xdr:nvSpPr>
        <xdr:cNvPr id="447" name="フローチャート : 判断 446"/>
        <xdr:cNvSpPr/>
      </xdr:nvSpPr>
      <xdr:spPr>
        <a:xfrm>
          <a:off x="169672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42342</xdr:rowOff>
    </xdr:from>
    <xdr:to>
      <xdr:col>23</xdr:col>
      <xdr:colOff>406400</xdr:colOff>
      <xdr:row>16</xdr:row>
      <xdr:rowOff>80467</xdr:rowOff>
    </xdr:to>
    <xdr:cxnSp macro="">
      <xdr:nvCxnSpPr>
        <xdr:cNvPr id="448" name="直線コネクタ 447"/>
        <xdr:cNvCxnSpPr/>
      </xdr:nvCxnSpPr>
      <xdr:spPr>
        <a:xfrm flipV="1">
          <a:off x="15290800" y="2785542"/>
          <a:ext cx="8890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94945</xdr:rowOff>
    </xdr:from>
    <xdr:to>
      <xdr:col>23</xdr:col>
      <xdr:colOff>457200</xdr:colOff>
      <xdr:row>16</xdr:row>
      <xdr:rowOff>25095</xdr:rowOff>
    </xdr:to>
    <xdr:sp macro="" textlink="">
      <xdr:nvSpPr>
        <xdr:cNvPr id="449" name="フローチャート : 判断 448"/>
        <xdr:cNvSpPr/>
      </xdr:nvSpPr>
      <xdr:spPr>
        <a:xfrm>
          <a:off x="16129000" y="266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35272</xdr:rowOff>
    </xdr:from>
    <xdr:ext cx="736600" cy="259045"/>
    <xdr:sp macro="" textlink="">
      <xdr:nvSpPr>
        <xdr:cNvPr id="450" name="テキスト ボックス 449"/>
        <xdr:cNvSpPr txBox="1"/>
      </xdr:nvSpPr>
      <xdr:spPr>
        <a:xfrm>
          <a:off x="15798800" y="24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80467</xdr:rowOff>
    </xdr:from>
    <xdr:to>
      <xdr:col>22</xdr:col>
      <xdr:colOff>203200</xdr:colOff>
      <xdr:row>17</xdr:row>
      <xdr:rowOff>9881</xdr:rowOff>
    </xdr:to>
    <xdr:cxnSp macro="">
      <xdr:nvCxnSpPr>
        <xdr:cNvPr id="451" name="直線コネクタ 450"/>
        <xdr:cNvCxnSpPr/>
      </xdr:nvCxnSpPr>
      <xdr:spPr>
        <a:xfrm flipV="1">
          <a:off x="14401800" y="2823667"/>
          <a:ext cx="889000" cy="10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140792</xdr:rowOff>
    </xdr:from>
    <xdr:to>
      <xdr:col>22</xdr:col>
      <xdr:colOff>254000</xdr:colOff>
      <xdr:row>16</xdr:row>
      <xdr:rowOff>70942</xdr:rowOff>
    </xdr:to>
    <xdr:sp macro="" textlink="">
      <xdr:nvSpPr>
        <xdr:cNvPr id="452" name="フローチャート : 判断 451"/>
        <xdr:cNvSpPr/>
      </xdr:nvSpPr>
      <xdr:spPr>
        <a:xfrm>
          <a:off x="15240000" y="271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81119</xdr:rowOff>
    </xdr:from>
    <xdr:ext cx="762000" cy="259045"/>
    <xdr:sp macro="" textlink="">
      <xdr:nvSpPr>
        <xdr:cNvPr id="453" name="テキスト ボックス 452"/>
        <xdr:cNvSpPr txBox="1"/>
      </xdr:nvSpPr>
      <xdr:spPr>
        <a:xfrm>
          <a:off x="14909800" y="248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9881</xdr:rowOff>
    </xdr:from>
    <xdr:to>
      <xdr:col>21</xdr:col>
      <xdr:colOff>0</xdr:colOff>
      <xdr:row>17</xdr:row>
      <xdr:rowOff>69723</xdr:rowOff>
    </xdr:to>
    <xdr:cxnSp macro="">
      <xdr:nvCxnSpPr>
        <xdr:cNvPr id="454" name="直線コネクタ 453"/>
        <xdr:cNvCxnSpPr/>
      </xdr:nvCxnSpPr>
      <xdr:spPr>
        <a:xfrm flipV="1">
          <a:off x="13512800" y="2924531"/>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18085</xdr:rowOff>
    </xdr:from>
    <xdr:to>
      <xdr:col>21</xdr:col>
      <xdr:colOff>50800</xdr:colOff>
      <xdr:row>16</xdr:row>
      <xdr:rowOff>119685</xdr:rowOff>
    </xdr:to>
    <xdr:sp macro="" textlink="">
      <xdr:nvSpPr>
        <xdr:cNvPr id="455" name="フローチャート : 判断 454"/>
        <xdr:cNvSpPr/>
      </xdr:nvSpPr>
      <xdr:spPr>
        <a:xfrm>
          <a:off x="14351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129862</xdr:rowOff>
    </xdr:from>
    <xdr:ext cx="762000" cy="259045"/>
    <xdr:sp macro="" textlink="">
      <xdr:nvSpPr>
        <xdr:cNvPr id="456" name="テキスト ボックス 455"/>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24841</xdr:rowOff>
    </xdr:from>
    <xdr:to>
      <xdr:col>19</xdr:col>
      <xdr:colOff>533400</xdr:colOff>
      <xdr:row>16</xdr:row>
      <xdr:rowOff>126441</xdr:rowOff>
    </xdr:to>
    <xdr:sp macro="" textlink="">
      <xdr:nvSpPr>
        <xdr:cNvPr id="457" name="フローチャート : 判断 456"/>
        <xdr:cNvSpPr/>
      </xdr:nvSpPr>
      <xdr:spPr>
        <a:xfrm>
          <a:off x="13462000" y="276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136618</xdr:rowOff>
    </xdr:from>
    <xdr:ext cx="762000" cy="259045"/>
    <xdr:sp macro="" textlink="">
      <xdr:nvSpPr>
        <xdr:cNvPr id="458" name="テキスト ボックス 457"/>
        <xdr:cNvSpPr txBox="1"/>
      </xdr:nvSpPr>
      <xdr:spPr>
        <a:xfrm>
          <a:off x="13131800" y="253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109423</xdr:rowOff>
    </xdr:from>
    <xdr:to>
      <xdr:col>24</xdr:col>
      <xdr:colOff>609600</xdr:colOff>
      <xdr:row>16</xdr:row>
      <xdr:rowOff>39573</xdr:rowOff>
    </xdr:to>
    <xdr:sp macro="" textlink="">
      <xdr:nvSpPr>
        <xdr:cNvPr id="464" name="円/楕円 463"/>
        <xdr:cNvSpPr/>
      </xdr:nvSpPr>
      <xdr:spPr>
        <a:xfrm>
          <a:off x="16967200" y="268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81500</xdr:rowOff>
    </xdr:from>
    <xdr:ext cx="762000" cy="259045"/>
    <xdr:sp macro="" textlink="">
      <xdr:nvSpPr>
        <xdr:cNvPr id="465" name="将来負担の状況該当値テキスト"/>
        <xdr:cNvSpPr txBox="1"/>
      </xdr:nvSpPr>
      <xdr:spPr>
        <a:xfrm>
          <a:off x="17106900" y="265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162992</xdr:rowOff>
    </xdr:from>
    <xdr:to>
      <xdr:col>23</xdr:col>
      <xdr:colOff>457200</xdr:colOff>
      <xdr:row>16</xdr:row>
      <xdr:rowOff>93142</xdr:rowOff>
    </xdr:to>
    <xdr:sp macro="" textlink="">
      <xdr:nvSpPr>
        <xdr:cNvPr id="466" name="円/楕円 465"/>
        <xdr:cNvSpPr/>
      </xdr:nvSpPr>
      <xdr:spPr>
        <a:xfrm>
          <a:off x="16129000" y="27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77919</xdr:rowOff>
    </xdr:from>
    <xdr:ext cx="736600" cy="259045"/>
    <xdr:sp macro="" textlink="">
      <xdr:nvSpPr>
        <xdr:cNvPr id="467" name="テキスト ボックス 466"/>
        <xdr:cNvSpPr txBox="1"/>
      </xdr:nvSpPr>
      <xdr:spPr>
        <a:xfrm>
          <a:off x="15798800" y="28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29667</xdr:rowOff>
    </xdr:from>
    <xdr:to>
      <xdr:col>22</xdr:col>
      <xdr:colOff>254000</xdr:colOff>
      <xdr:row>16</xdr:row>
      <xdr:rowOff>131267</xdr:rowOff>
    </xdr:to>
    <xdr:sp macro="" textlink="">
      <xdr:nvSpPr>
        <xdr:cNvPr id="468" name="円/楕円 467"/>
        <xdr:cNvSpPr/>
      </xdr:nvSpPr>
      <xdr:spPr>
        <a:xfrm>
          <a:off x="15240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116044</xdr:rowOff>
    </xdr:from>
    <xdr:ext cx="762000" cy="259045"/>
    <xdr:sp macro="" textlink="">
      <xdr:nvSpPr>
        <xdr:cNvPr id="469" name="テキスト ボックス 468"/>
        <xdr:cNvSpPr txBox="1"/>
      </xdr:nvSpPr>
      <xdr:spPr>
        <a:xfrm>
          <a:off x="14909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130531</xdr:rowOff>
    </xdr:from>
    <xdr:to>
      <xdr:col>21</xdr:col>
      <xdr:colOff>50800</xdr:colOff>
      <xdr:row>17</xdr:row>
      <xdr:rowOff>60681</xdr:rowOff>
    </xdr:to>
    <xdr:sp macro="" textlink="">
      <xdr:nvSpPr>
        <xdr:cNvPr id="470" name="円/楕円 469"/>
        <xdr:cNvSpPr/>
      </xdr:nvSpPr>
      <xdr:spPr>
        <a:xfrm>
          <a:off x="14351000" y="28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45458</xdr:rowOff>
    </xdr:from>
    <xdr:ext cx="762000" cy="259045"/>
    <xdr:sp macro="" textlink="">
      <xdr:nvSpPr>
        <xdr:cNvPr id="471" name="テキスト ボックス 470"/>
        <xdr:cNvSpPr txBox="1"/>
      </xdr:nvSpPr>
      <xdr:spPr>
        <a:xfrm>
          <a:off x="14020800" y="2960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18923</xdr:rowOff>
    </xdr:from>
    <xdr:to>
      <xdr:col>19</xdr:col>
      <xdr:colOff>533400</xdr:colOff>
      <xdr:row>17</xdr:row>
      <xdr:rowOff>120523</xdr:rowOff>
    </xdr:to>
    <xdr:sp macro="" textlink="">
      <xdr:nvSpPr>
        <xdr:cNvPr id="472" name="円/楕円 471"/>
        <xdr:cNvSpPr/>
      </xdr:nvSpPr>
      <xdr:spPr>
        <a:xfrm>
          <a:off x="13462000" y="29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105300</xdr:rowOff>
    </xdr:from>
    <xdr:ext cx="762000" cy="259045"/>
    <xdr:sp macro="" textlink="">
      <xdr:nvSpPr>
        <xdr:cNvPr id="473" name="テキスト ボックス 472"/>
        <xdr:cNvSpPr txBox="1"/>
      </xdr:nvSpPr>
      <xdr:spPr>
        <a:xfrm>
          <a:off x="13131800" y="301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和歌山県日高川町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10,447
10,408
331.59
10,787,870
10,535,341
172,392
5,998,139
11,775,384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15.9
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係る経常収支比率はここ数年並行しており、類似団体平均値とほぼ同数値で推移しています。合併により増加していた職員数も以降は退職者と新規採用者のバランスにより減少していくものと推測される為数値は改善方向にあると考える。</a:t>
          </a:r>
          <a:endParaRPr kumimoji="1" lang="en-US" altLang="ja-JP" sz="1300" baseline="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37</xdr:row>
      <xdr:rowOff>130810</xdr:rowOff>
    </xdr:to>
    <xdr:cxnSp macro="">
      <xdr:nvCxnSpPr>
        <xdr:cNvPr id="64" name="直線コネクタ 63"/>
        <xdr:cNvCxnSpPr/>
      </xdr:nvCxnSpPr>
      <xdr:spPr>
        <a:xfrm>
          <a:off x="3987800" y="6436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85090</xdr:rowOff>
    </xdr:from>
    <xdr:to>
      <xdr:col>5</xdr:col>
      <xdr:colOff>549275</xdr:colOff>
      <xdr:row>37</xdr:row>
      <xdr:rowOff>92710</xdr:rowOff>
    </xdr:to>
    <xdr:cxnSp macro="">
      <xdr:nvCxnSpPr>
        <xdr:cNvPr id="67" name="直線コネクタ 66"/>
        <xdr:cNvCxnSpPr/>
      </xdr:nvCxnSpPr>
      <xdr:spPr>
        <a:xfrm>
          <a:off x="3098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100330</xdr:rowOff>
    </xdr:to>
    <xdr:cxnSp macro="">
      <xdr:nvCxnSpPr>
        <xdr:cNvPr id="70" name="直線コネクタ 69"/>
        <xdr:cNvCxnSpPr/>
      </xdr:nvCxnSpPr>
      <xdr:spPr>
        <a:xfrm flipV="1">
          <a:off x="2209800" y="6428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111760</xdr:rowOff>
    </xdr:from>
    <xdr:to>
      <xdr:col>3</xdr:col>
      <xdr:colOff>142875</xdr:colOff>
      <xdr:row>37</xdr:row>
      <xdr:rowOff>100330</xdr:rowOff>
    </xdr:to>
    <xdr:cxnSp macro="">
      <xdr:nvCxnSpPr>
        <xdr:cNvPr id="73" name="直線コネクタ 72"/>
        <xdr:cNvCxnSpPr/>
      </xdr:nvCxnSpPr>
      <xdr:spPr>
        <a:xfrm>
          <a:off x="1320800" y="62839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80010</xdr:rowOff>
    </xdr:from>
    <xdr:to>
      <xdr:col>7</xdr:col>
      <xdr:colOff>66675</xdr:colOff>
      <xdr:row>38</xdr:row>
      <xdr:rowOff>10160</xdr:rowOff>
    </xdr:to>
    <xdr:sp macro="" textlink="">
      <xdr:nvSpPr>
        <xdr:cNvPr id="83" name="円/楕円 82"/>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96537</xdr:rowOff>
    </xdr:from>
    <xdr:ext cx="762000" cy="259045"/>
    <xdr:sp macro="" textlink="">
      <xdr:nvSpPr>
        <xdr:cNvPr id="84" name="人件費該当値テキスト"/>
        <xdr:cNvSpPr txBox="1"/>
      </xdr:nvSpPr>
      <xdr:spPr>
        <a:xfrm>
          <a:off x="49149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5" name="円/楕円 84"/>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153687</xdr:rowOff>
    </xdr:from>
    <xdr:ext cx="736600" cy="259045"/>
    <xdr:sp macro="" textlink="">
      <xdr:nvSpPr>
        <xdr:cNvPr id="86" name="テキスト ボックス 85"/>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34290</xdr:rowOff>
    </xdr:from>
    <xdr:to>
      <xdr:col>4</xdr:col>
      <xdr:colOff>396875</xdr:colOff>
      <xdr:row>37</xdr:row>
      <xdr:rowOff>135890</xdr:rowOff>
    </xdr:to>
    <xdr:sp macro="" textlink="">
      <xdr:nvSpPr>
        <xdr:cNvPr id="87" name="円/楕円 86"/>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146067</xdr:rowOff>
    </xdr:from>
    <xdr:ext cx="762000" cy="259045"/>
    <xdr:sp macro="" textlink="">
      <xdr:nvSpPr>
        <xdr:cNvPr id="88" name="テキスト ボックス 87"/>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49530</xdr:rowOff>
    </xdr:from>
    <xdr:to>
      <xdr:col>3</xdr:col>
      <xdr:colOff>193675</xdr:colOff>
      <xdr:row>37</xdr:row>
      <xdr:rowOff>151130</xdr:rowOff>
    </xdr:to>
    <xdr:sp macro="" textlink="">
      <xdr:nvSpPr>
        <xdr:cNvPr id="89" name="円/楕円 88"/>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161307</xdr:rowOff>
    </xdr:from>
    <xdr:ext cx="762000" cy="259045"/>
    <xdr:sp macro="" textlink="">
      <xdr:nvSpPr>
        <xdr:cNvPr id="90" name="テキスト ボックス 89"/>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91" name="円/楕円 90"/>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92" name="テキスト ボックス 91"/>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物件費に係る経常収支比率は類似団体平均値より低い数値で推移してきていますが、本年度につきましては国体開催に伴う特別な要因による委託料等の増加により昨年度より</a:t>
          </a:r>
          <a:r>
            <a:rPr kumimoji="1" lang="en-US" altLang="ja-JP" sz="1300">
              <a:latin typeface="ＭＳ Ｐゴシック"/>
            </a:rPr>
            <a:t>1.1</a:t>
          </a:r>
          <a:r>
            <a:rPr kumimoji="1" lang="ja-JP" altLang="en-US" sz="1300">
              <a:latin typeface="ＭＳ Ｐゴシック"/>
            </a:rPr>
            <a:t>ポイント上昇している。今後につきましても委託料等の増加が要因となり数値が上昇する事が推測できるが、極端な数値の上昇がないよう維持改善を図る。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69850</xdr:rowOff>
    </xdr:from>
    <xdr:to>
      <xdr:col>24</xdr:col>
      <xdr:colOff>590550</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12700</xdr:rowOff>
    </xdr:from>
    <xdr:to>
      <xdr:col>24</xdr:col>
      <xdr:colOff>590550</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127000</xdr:rowOff>
    </xdr:from>
    <xdr:to>
      <xdr:col>24</xdr:col>
      <xdr:colOff>590550</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69850</xdr:rowOff>
    </xdr:from>
    <xdr:to>
      <xdr:col>24</xdr:col>
      <xdr:colOff>590550</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22225</xdr:rowOff>
    </xdr:from>
    <xdr:to>
      <xdr:col>24</xdr:col>
      <xdr:colOff>31750</xdr:colOff>
      <xdr:row>21</xdr:row>
      <xdr:rowOff>117475</xdr:rowOff>
    </xdr:to>
    <xdr:cxnSp macro="">
      <xdr:nvCxnSpPr>
        <xdr:cNvPr id="124" name="直線コネクタ 123"/>
        <xdr:cNvCxnSpPr/>
      </xdr:nvCxnSpPr>
      <xdr:spPr>
        <a:xfrm flipV="1">
          <a:off x="16510000" y="24225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89552</xdr:rowOff>
    </xdr:from>
    <xdr:ext cx="762000" cy="259045"/>
    <xdr:sp macro="" textlink="">
      <xdr:nvSpPr>
        <xdr:cNvPr id="125" name="物件費最小値テキスト"/>
        <xdr:cNvSpPr txBox="1"/>
      </xdr:nvSpPr>
      <xdr:spPr>
        <a:xfrm>
          <a:off x="16598900" y="369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117475</xdr:rowOff>
    </xdr:from>
    <xdr:to>
      <xdr:col>24</xdr:col>
      <xdr:colOff>120650</xdr:colOff>
      <xdr:row>21</xdr:row>
      <xdr:rowOff>117475</xdr:rowOff>
    </xdr:to>
    <xdr:cxnSp macro="">
      <xdr:nvCxnSpPr>
        <xdr:cNvPr id="126" name="直線コネクタ 125"/>
        <xdr:cNvCxnSpPr/>
      </xdr:nvCxnSpPr>
      <xdr:spPr>
        <a:xfrm>
          <a:off x="16421100" y="371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108602</xdr:rowOff>
    </xdr:from>
    <xdr:ext cx="762000" cy="259045"/>
    <xdr:sp macro="" textlink="">
      <xdr:nvSpPr>
        <xdr:cNvPr id="127" name="物件費最大値テキスト"/>
        <xdr:cNvSpPr txBox="1"/>
      </xdr:nvSpPr>
      <xdr:spPr>
        <a:xfrm>
          <a:off x="16598900" y="216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14</xdr:row>
      <xdr:rowOff>22225</xdr:rowOff>
    </xdr:from>
    <xdr:to>
      <xdr:col>24</xdr:col>
      <xdr:colOff>120650</xdr:colOff>
      <xdr:row>14</xdr:row>
      <xdr:rowOff>22225</xdr:rowOff>
    </xdr:to>
    <xdr:cxnSp macro="">
      <xdr:nvCxnSpPr>
        <xdr:cNvPr id="128" name="直線コネクタ 127"/>
        <xdr:cNvCxnSpPr/>
      </xdr:nvCxnSpPr>
      <xdr:spPr>
        <a:xfrm>
          <a:off x="16421100" y="24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107950</xdr:rowOff>
    </xdr:from>
    <xdr:to>
      <xdr:col>24</xdr:col>
      <xdr:colOff>31750</xdr:colOff>
      <xdr:row>15</xdr:row>
      <xdr:rowOff>41275</xdr:rowOff>
    </xdr:to>
    <xdr:cxnSp macro="">
      <xdr:nvCxnSpPr>
        <xdr:cNvPr id="129" name="直線コネクタ 128"/>
        <xdr:cNvCxnSpPr/>
      </xdr:nvCxnSpPr>
      <xdr:spPr>
        <a:xfrm>
          <a:off x="15671800" y="25082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48277</xdr:rowOff>
    </xdr:from>
    <xdr:ext cx="762000" cy="259045"/>
    <xdr:sp macro="" textlink="">
      <xdr:nvSpPr>
        <xdr:cNvPr id="130" name="物件費平均値テキスト"/>
        <xdr:cNvSpPr txBox="1"/>
      </xdr:nvSpPr>
      <xdr:spPr>
        <a:xfrm>
          <a:off x="16598900" y="296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76200</xdr:rowOff>
    </xdr:from>
    <xdr:to>
      <xdr:col>24</xdr:col>
      <xdr:colOff>82550</xdr:colOff>
      <xdr:row>18</xdr:row>
      <xdr:rowOff>6350</xdr:rowOff>
    </xdr:to>
    <xdr:sp macro="" textlink="">
      <xdr:nvSpPr>
        <xdr:cNvPr id="131" name="フローチャート : 判断 130"/>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107950</xdr:rowOff>
    </xdr:from>
    <xdr:to>
      <xdr:col>22</xdr:col>
      <xdr:colOff>565150</xdr:colOff>
      <xdr:row>14</xdr:row>
      <xdr:rowOff>136525</xdr:rowOff>
    </xdr:to>
    <xdr:cxnSp macro="">
      <xdr:nvCxnSpPr>
        <xdr:cNvPr id="132" name="直線コネクタ 131"/>
        <xdr:cNvCxnSpPr/>
      </xdr:nvCxnSpPr>
      <xdr:spPr>
        <a:xfrm flipV="1">
          <a:off x="14782800" y="2508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161925</xdr:rowOff>
    </xdr:from>
    <xdr:to>
      <xdr:col>22</xdr:col>
      <xdr:colOff>615950</xdr:colOff>
      <xdr:row>17</xdr:row>
      <xdr:rowOff>92075</xdr:rowOff>
    </xdr:to>
    <xdr:sp macro="" textlink="">
      <xdr:nvSpPr>
        <xdr:cNvPr id="133" name="フローチャート : 判断 132"/>
        <xdr:cNvSpPr/>
      </xdr:nvSpPr>
      <xdr:spPr>
        <a:xfrm>
          <a:off x="15621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76852</xdr:rowOff>
    </xdr:from>
    <xdr:ext cx="736600" cy="259045"/>
    <xdr:sp macro="" textlink="">
      <xdr:nvSpPr>
        <xdr:cNvPr id="134" name="テキスト ボックス 133"/>
        <xdr:cNvSpPr txBox="1"/>
      </xdr:nvSpPr>
      <xdr:spPr>
        <a:xfrm>
          <a:off x="15290800" y="299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60325</xdr:rowOff>
    </xdr:from>
    <xdr:to>
      <xdr:col>21</xdr:col>
      <xdr:colOff>361950</xdr:colOff>
      <xdr:row>14</xdr:row>
      <xdr:rowOff>136525</xdr:rowOff>
    </xdr:to>
    <xdr:cxnSp macro="">
      <xdr:nvCxnSpPr>
        <xdr:cNvPr id="135" name="直線コネクタ 134"/>
        <xdr:cNvCxnSpPr/>
      </xdr:nvCxnSpPr>
      <xdr:spPr>
        <a:xfrm>
          <a:off x="13893800" y="24606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6" name="フローチャート :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60325</xdr:rowOff>
    </xdr:from>
    <xdr:to>
      <xdr:col>20</xdr:col>
      <xdr:colOff>158750</xdr:colOff>
      <xdr:row>14</xdr:row>
      <xdr:rowOff>60325</xdr:rowOff>
    </xdr:to>
    <xdr:cxnSp macro="">
      <xdr:nvCxnSpPr>
        <xdr:cNvPr id="138" name="直線コネクタ 137"/>
        <xdr:cNvCxnSpPr/>
      </xdr:nvCxnSpPr>
      <xdr:spPr>
        <a:xfrm>
          <a:off x="13004800" y="2289175"/>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85725</xdr:rowOff>
    </xdr:from>
    <xdr:to>
      <xdr:col>20</xdr:col>
      <xdr:colOff>209550</xdr:colOff>
      <xdr:row>17</xdr:row>
      <xdr:rowOff>15875</xdr:rowOff>
    </xdr:to>
    <xdr:sp macro="" textlink="">
      <xdr:nvSpPr>
        <xdr:cNvPr id="139" name="フローチャート : 判断 138"/>
        <xdr:cNvSpPr/>
      </xdr:nvSpPr>
      <xdr:spPr>
        <a:xfrm>
          <a:off x="13843000" y="28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652</xdr:rowOff>
    </xdr:from>
    <xdr:ext cx="762000" cy="259045"/>
    <xdr:sp macro="" textlink="">
      <xdr:nvSpPr>
        <xdr:cNvPr id="140" name="テキスト ボックス 139"/>
        <xdr:cNvSpPr txBox="1"/>
      </xdr:nvSpPr>
      <xdr:spPr>
        <a:xfrm>
          <a:off x="13512800" y="291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41" name="フローチャート : 判断 140"/>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2" name="テキスト ボックス 141"/>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161925</xdr:rowOff>
    </xdr:from>
    <xdr:to>
      <xdr:col>24</xdr:col>
      <xdr:colOff>82550</xdr:colOff>
      <xdr:row>15</xdr:row>
      <xdr:rowOff>92075</xdr:rowOff>
    </xdr:to>
    <xdr:sp macro="" textlink="">
      <xdr:nvSpPr>
        <xdr:cNvPr id="148" name="円/楕円 147"/>
        <xdr:cNvSpPr/>
      </xdr:nvSpPr>
      <xdr:spPr>
        <a:xfrm>
          <a:off x="164592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7002</xdr:rowOff>
    </xdr:from>
    <xdr:ext cx="762000" cy="259045"/>
    <xdr:sp macro="" textlink="">
      <xdr:nvSpPr>
        <xdr:cNvPr id="149" name="物件費該当値テキスト"/>
        <xdr:cNvSpPr txBox="1"/>
      </xdr:nvSpPr>
      <xdr:spPr>
        <a:xfrm>
          <a:off x="16598900" y="240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57150</xdr:rowOff>
    </xdr:from>
    <xdr:to>
      <xdr:col>22</xdr:col>
      <xdr:colOff>615950</xdr:colOff>
      <xdr:row>14</xdr:row>
      <xdr:rowOff>158750</xdr:rowOff>
    </xdr:to>
    <xdr:sp macro="" textlink="">
      <xdr:nvSpPr>
        <xdr:cNvPr id="150" name="円/楕円 149"/>
        <xdr:cNvSpPr/>
      </xdr:nvSpPr>
      <xdr:spPr>
        <a:xfrm>
          <a:off x="15621000" y="24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168927</xdr:rowOff>
    </xdr:from>
    <xdr:ext cx="736600" cy="259045"/>
    <xdr:sp macro="" textlink="">
      <xdr:nvSpPr>
        <xdr:cNvPr id="151" name="テキスト ボックス 150"/>
        <xdr:cNvSpPr txBox="1"/>
      </xdr:nvSpPr>
      <xdr:spPr>
        <a:xfrm>
          <a:off x="15290800" y="222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85725</xdr:rowOff>
    </xdr:from>
    <xdr:to>
      <xdr:col>21</xdr:col>
      <xdr:colOff>412750</xdr:colOff>
      <xdr:row>15</xdr:row>
      <xdr:rowOff>15875</xdr:rowOff>
    </xdr:to>
    <xdr:sp macro="" textlink="">
      <xdr:nvSpPr>
        <xdr:cNvPr id="152" name="円/楕円 151"/>
        <xdr:cNvSpPr/>
      </xdr:nvSpPr>
      <xdr:spPr>
        <a:xfrm>
          <a:off x="14732000" y="24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26052</xdr:rowOff>
    </xdr:from>
    <xdr:ext cx="762000" cy="259045"/>
    <xdr:sp macro="" textlink="">
      <xdr:nvSpPr>
        <xdr:cNvPr id="153" name="テキスト ボックス 152"/>
        <xdr:cNvSpPr txBox="1"/>
      </xdr:nvSpPr>
      <xdr:spPr>
        <a:xfrm>
          <a:off x="14401800" y="225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9525</xdr:rowOff>
    </xdr:from>
    <xdr:to>
      <xdr:col>20</xdr:col>
      <xdr:colOff>209550</xdr:colOff>
      <xdr:row>14</xdr:row>
      <xdr:rowOff>111125</xdr:rowOff>
    </xdr:to>
    <xdr:sp macro="" textlink="">
      <xdr:nvSpPr>
        <xdr:cNvPr id="154" name="円/楕円 153"/>
        <xdr:cNvSpPr/>
      </xdr:nvSpPr>
      <xdr:spPr>
        <a:xfrm>
          <a:off x="13843000" y="240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121302</xdr:rowOff>
    </xdr:from>
    <xdr:ext cx="762000" cy="259045"/>
    <xdr:sp macro="" textlink="">
      <xdr:nvSpPr>
        <xdr:cNvPr id="155" name="テキスト ボックス 154"/>
        <xdr:cNvSpPr txBox="1"/>
      </xdr:nvSpPr>
      <xdr:spPr>
        <a:xfrm>
          <a:off x="13512800" y="21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xdr:rowOff>
    </xdr:from>
    <xdr:to>
      <xdr:col>19</xdr:col>
      <xdr:colOff>6350</xdr:colOff>
      <xdr:row>13</xdr:row>
      <xdr:rowOff>111125</xdr:rowOff>
    </xdr:to>
    <xdr:sp macro="" textlink="">
      <xdr:nvSpPr>
        <xdr:cNvPr id="156" name="円/楕円 155"/>
        <xdr:cNvSpPr/>
      </xdr:nvSpPr>
      <xdr:spPr>
        <a:xfrm>
          <a:off x="12954000" y="223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121302</xdr:rowOff>
    </xdr:from>
    <xdr:ext cx="762000" cy="259045"/>
    <xdr:sp macro="" textlink="">
      <xdr:nvSpPr>
        <xdr:cNvPr id="157" name="テキスト ボックス 156"/>
        <xdr:cNvSpPr txBox="1"/>
      </xdr:nvSpPr>
      <xdr:spPr>
        <a:xfrm>
          <a:off x="12623800" y="20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おきましては、近年数ヶ年はほぼ平行線を辿っており、類似団体平均値を下回っています。社会保障に係る経費は増加傾向にありますが引き続き適正な数値で推移させていくも、住民福祉施策の充実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5" name="直線コネクタ 184"/>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8"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9" name="直線コネクタ 188"/>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88900</xdr:rowOff>
    </xdr:to>
    <xdr:cxnSp macro="">
      <xdr:nvCxnSpPr>
        <xdr:cNvPr id="190" name="直線コネクタ 189"/>
        <xdr:cNvCxnSpPr/>
      </xdr:nvCxnSpPr>
      <xdr:spPr>
        <a:xfrm>
          <a:off x="3987800" y="9137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2" name="フローチャート : 判断 191"/>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50800</xdr:rowOff>
    </xdr:from>
    <xdr:to>
      <xdr:col>5</xdr:col>
      <xdr:colOff>549275</xdr:colOff>
      <xdr:row>53</xdr:row>
      <xdr:rowOff>50800</xdr:rowOff>
    </xdr:to>
    <xdr:cxnSp macro="">
      <xdr:nvCxnSpPr>
        <xdr:cNvPr id="193" name="直線コネクタ 192"/>
        <xdr:cNvCxnSpPr/>
      </xdr:nvCxnSpPr>
      <xdr:spPr>
        <a:xfrm>
          <a:off x="3098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4" name="フローチャート : 判断 193"/>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5" name="テキスト ボックス 194"/>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165100</xdr:rowOff>
    </xdr:from>
    <xdr:to>
      <xdr:col>4</xdr:col>
      <xdr:colOff>346075</xdr:colOff>
      <xdr:row>53</xdr:row>
      <xdr:rowOff>50800</xdr:rowOff>
    </xdr:to>
    <xdr:cxnSp macro="">
      <xdr:nvCxnSpPr>
        <xdr:cNvPr id="196" name="直線コネクタ 195"/>
        <xdr:cNvCxnSpPr/>
      </xdr:nvCxnSpPr>
      <xdr:spPr>
        <a:xfrm>
          <a:off x="2209800" y="9080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7" name="フローチャート : 判断 196"/>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8" name="テキスト ボックス 197"/>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52</xdr:row>
      <xdr:rowOff>165100</xdr:rowOff>
    </xdr:to>
    <xdr:cxnSp macro="">
      <xdr:nvCxnSpPr>
        <xdr:cNvPr id="199" name="直線コネクタ 198"/>
        <xdr:cNvCxnSpPr/>
      </xdr:nvCxnSpPr>
      <xdr:spPr>
        <a:xfrm>
          <a:off x="1320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200" name="フローチャート : 判断 199"/>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01" name="テキスト ボックス 200"/>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203" name="テキスト ボックス 202"/>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38100</xdr:rowOff>
    </xdr:from>
    <xdr:to>
      <xdr:col>7</xdr:col>
      <xdr:colOff>66675</xdr:colOff>
      <xdr:row>53</xdr:row>
      <xdr:rowOff>139700</xdr:rowOff>
    </xdr:to>
    <xdr:sp macro="" textlink="">
      <xdr:nvSpPr>
        <xdr:cNvPr id="209" name="円/楕円 208"/>
        <xdr:cNvSpPr/>
      </xdr:nvSpPr>
      <xdr:spPr>
        <a:xfrm>
          <a:off x="47752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54627</xdr:rowOff>
    </xdr:from>
    <xdr:ext cx="762000" cy="259045"/>
    <xdr:sp macro="" textlink="">
      <xdr:nvSpPr>
        <xdr:cNvPr id="210" name="扶助費該当値テキスト"/>
        <xdr:cNvSpPr txBox="1"/>
      </xdr:nvSpPr>
      <xdr:spPr>
        <a:xfrm>
          <a:off x="49149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11" name="円/楕円 210"/>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12" name="テキスト ボックス 211"/>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0</xdr:rowOff>
    </xdr:from>
    <xdr:to>
      <xdr:col>4</xdr:col>
      <xdr:colOff>396875</xdr:colOff>
      <xdr:row>53</xdr:row>
      <xdr:rowOff>101600</xdr:rowOff>
    </xdr:to>
    <xdr:sp macro="" textlink="">
      <xdr:nvSpPr>
        <xdr:cNvPr id="213" name="円/楕円 212"/>
        <xdr:cNvSpPr/>
      </xdr:nvSpPr>
      <xdr:spPr>
        <a:xfrm>
          <a:off x="3048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111777</xdr:rowOff>
    </xdr:from>
    <xdr:ext cx="762000" cy="259045"/>
    <xdr:sp macro="" textlink="">
      <xdr:nvSpPr>
        <xdr:cNvPr id="214" name="テキスト ボックス 213"/>
        <xdr:cNvSpPr txBox="1"/>
      </xdr:nvSpPr>
      <xdr:spPr>
        <a:xfrm>
          <a:off x="2717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114300</xdr:rowOff>
    </xdr:from>
    <xdr:to>
      <xdr:col>3</xdr:col>
      <xdr:colOff>193675</xdr:colOff>
      <xdr:row>53</xdr:row>
      <xdr:rowOff>44450</xdr:rowOff>
    </xdr:to>
    <xdr:sp macro="" textlink="">
      <xdr:nvSpPr>
        <xdr:cNvPr id="215" name="円/楕円 214"/>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54627</xdr:rowOff>
    </xdr:from>
    <xdr:ext cx="762000" cy="259045"/>
    <xdr:sp macro="" textlink="">
      <xdr:nvSpPr>
        <xdr:cNvPr id="216" name="テキスト ボックス 215"/>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7" name="円/楕円 216"/>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8" name="テキスト ボックス 217"/>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その他に係る経常収支比率は、類似団体平均値を下回っておりますが、前年度と比較し若干上昇した事で類似団体平均値とほぼ同数値となっていますが、大部分が繰出金に係る費用です。</a:t>
          </a:r>
          <a:r>
            <a:rPr kumimoji="1" lang="ja-JP" altLang="ja-JP" sz="1300">
              <a:solidFill>
                <a:schemeClr val="dk1"/>
              </a:solidFill>
              <a:effectLst/>
              <a:latin typeface="+mn-lt"/>
              <a:ea typeface="+mn-ea"/>
              <a:cs typeface="+mn-cs"/>
            </a:rPr>
            <a:t>簡易水道事業において平成２９年度から法的化となる事など</a:t>
          </a:r>
          <a:r>
            <a:rPr kumimoji="1" lang="ja-JP" altLang="en-US" sz="1300">
              <a:solidFill>
                <a:schemeClr val="dk1"/>
              </a:solidFill>
              <a:effectLst/>
              <a:latin typeface="+mn-lt"/>
              <a:ea typeface="+mn-ea"/>
              <a:cs typeface="+mn-cs"/>
            </a:rPr>
            <a:t>減少要因もありますが、その他事業におきましても</a:t>
          </a:r>
          <a:r>
            <a:rPr kumimoji="1" lang="ja-JP" altLang="en-US" sz="1300">
              <a:latin typeface="ＭＳ Ｐゴシック"/>
            </a:rPr>
            <a:t>今後繰出金が過大とならないよう調整し適正化を図っていく。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6" name="直線コネクタ 245"/>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7"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8" name="直線コネクタ 247"/>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73660</xdr:rowOff>
    </xdr:to>
    <xdr:cxnSp macro="">
      <xdr:nvCxnSpPr>
        <xdr:cNvPr id="251" name="直線コネクタ 250"/>
        <xdr:cNvCxnSpPr/>
      </xdr:nvCxnSpPr>
      <xdr:spPr>
        <a:xfrm>
          <a:off x="15671800" y="95834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78757</xdr:rowOff>
    </xdr:from>
    <xdr:ext cx="762000" cy="259045"/>
    <xdr:sp macro="" textlink="">
      <xdr:nvSpPr>
        <xdr:cNvPr id="252" name="その他平均値テキスト"/>
        <xdr:cNvSpPr txBox="1"/>
      </xdr:nvSpPr>
      <xdr:spPr>
        <a:xfrm>
          <a:off x="16598900" y="9679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3" name="フローチャート : 判断 252"/>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153670</xdr:rowOff>
    </xdr:to>
    <xdr:cxnSp macro="">
      <xdr:nvCxnSpPr>
        <xdr:cNvPr id="254" name="直線コネクタ 253"/>
        <xdr:cNvCxnSpPr/>
      </xdr:nvCxnSpPr>
      <xdr:spPr>
        <a:xfrm>
          <a:off x="14782800" y="949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6" name="テキスト ボックス 255"/>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56</xdr:row>
      <xdr:rowOff>35560</xdr:rowOff>
    </xdr:to>
    <xdr:cxnSp macro="">
      <xdr:nvCxnSpPr>
        <xdr:cNvPr id="257" name="直線コネクタ 256"/>
        <xdr:cNvCxnSpPr/>
      </xdr:nvCxnSpPr>
      <xdr:spPr>
        <a:xfrm flipV="1">
          <a:off x="13893800" y="94919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8" name="フローチャート :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56</xdr:row>
      <xdr:rowOff>35560</xdr:rowOff>
    </xdr:to>
    <xdr:cxnSp macro="">
      <xdr:nvCxnSpPr>
        <xdr:cNvPr id="260" name="直線コネクタ 259"/>
        <xdr:cNvCxnSpPr/>
      </xdr:nvCxnSpPr>
      <xdr:spPr>
        <a:xfrm>
          <a:off x="13004800" y="95072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61" name="フローチャート : 判断 260"/>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116857</xdr:rowOff>
    </xdr:from>
    <xdr:ext cx="762000" cy="259045"/>
    <xdr:sp macro="" textlink="">
      <xdr:nvSpPr>
        <xdr:cNvPr id="262" name="テキスト ボックス 261"/>
        <xdr:cNvSpPr txBox="1"/>
      </xdr:nvSpPr>
      <xdr:spPr>
        <a:xfrm>
          <a:off x="13512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3" name="フローチャート : 判断 262"/>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78757</xdr:rowOff>
    </xdr:from>
    <xdr:ext cx="762000" cy="259045"/>
    <xdr:sp macro="" textlink="">
      <xdr:nvSpPr>
        <xdr:cNvPr id="264" name="テキスト ボックス 263"/>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72" name="円/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4" name="円/楕円 273"/>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123207</xdr:rowOff>
    </xdr:from>
    <xdr:ext cx="762000" cy="259045"/>
    <xdr:sp macro="" textlink="">
      <xdr:nvSpPr>
        <xdr:cNvPr id="275" name="テキスト ボックス 274"/>
        <xdr:cNvSpPr txBox="1"/>
      </xdr:nvSpPr>
      <xdr:spPr>
        <a:xfrm>
          <a:off x="14401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26670</xdr:rowOff>
    </xdr:from>
    <xdr:to>
      <xdr:col>19</xdr:col>
      <xdr:colOff>6350</xdr:colOff>
      <xdr:row>55</xdr:row>
      <xdr:rowOff>128270</xdr:rowOff>
    </xdr:to>
    <xdr:sp macro="" textlink="">
      <xdr:nvSpPr>
        <xdr:cNvPr id="278" name="円/楕円 277"/>
        <xdr:cNvSpPr/>
      </xdr:nvSpPr>
      <xdr:spPr>
        <a:xfrm>
          <a:off x="12954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138447</xdr:rowOff>
    </xdr:from>
    <xdr:ext cx="762000" cy="259045"/>
    <xdr:sp macro="" textlink="">
      <xdr:nvSpPr>
        <xdr:cNvPr id="279" name="テキスト ボックス 278"/>
        <xdr:cNvSpPr txBox="1"/>
      </xdr:nvSpPr>
      <xdr:spPr>
        <a:xfrm>
          <a:off x="12623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昨年度と比較して１．２ポイント上昇していますが、類似団体平均値は下回っています。類似団体平均値と同じような流れできていますが、今後においても事業内容の精査に努めるなど数値の維持改善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4" name="直線コネクタ 293"/>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5" name="テキスト ボックス 294"/>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8" name="直線コネクタ 297"/>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9" name="テキスト ボックス 298"/>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2" name="直線コネクタ 301"/>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3" name="テキスト ボックス 302"/>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4" name="直線コネクタ 303"/>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5" name="テキスト ボックス 304"/>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6" name="直線コネクタ 305"/>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7" name="テキスト ボックス 306"/>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11" name="直線コネクタ 310"/>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2"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3" name="直線コネクタ 312"/>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4"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5" name="直線コネクタ 314"/>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79375</xdr:rowOff>
    </xdr:from>
    <xdr:to>
      <xdr:col>24</xdr:col>
      <xdr:colOff>31750</xdr:colOff>
      <xdr:row>36</xdr:row>
      <xdr:rowOff>22225</xdr:rowOff>
    </xdr:to>
    <xdr:cxnSp macro="">
      <xdr:nvCxnSpPr>
        <xdr:cNvPr id="316" name="直線コネクタ 315"/>
        <xdr:cNvCxnSpPr/>
      </xdr:nvCxnSpPr>
      <xdr:spPr>
        <a:xfrm>
          <a:off x="15671800" y="608012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67327</xdr:rowOff>
    </xdr:from>
    <xdr:ext cx="762000" cy="259045"/>
    <xdr:sp macro="" textlink="">
      <xdr:nvSpPr>
        <xdr:cNvPr id="317" name="補助費等平均値テキスト"/>
        <xdr:cNvSpPr txBox="1"/>
      </xdr:nvSpPr>
      <xdr:spPr>
        <a:xfrm>
          <a:off x="16598900" y="6239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8" name="フローチャート : 判断 317"/>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60325</xdr:rowOff>
    </xdr:from>
    <xdr:to>
      <xdr:col>22</xdr:col>
      <xdr:colOff>565150</xdr:colOff>
      <xdr:row>35</xdr:row>
      <xdr:rowOff>79375</xdr:rowOff>
    </xdr:to>
    <xdr:cxnSp macro="">
      <xdr:nvCxnSpPr>
        <xdr:cNvPr id="319" name="直線コネクタ 318"/>
        <xdr:cNvCxnSpPr/>
      </xdr:nvCxnSpPr>
      <xdr:spPr>
        <a:xfrm>
          <a:off x="14782800" y="6061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20" name="フローチャート : 判断 319"/>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143527</xdr:rowOff>
    </xdr:from>
    <xdr:ext cx="736600" cy="259045"/>
    <xdr:sp macro="" textlink="">
      <xdr:nvSpPr>
        <xdr:cNvPr id="321" name="テキスト ボックス 320"/>
        <xdr:cNvSpPr txBox="1"/>
      </xdr:nvSpPr>
      <xdr:spPr>
        <a:xfrm>
          <a:off x="15290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60325</xdr:rowOff>
    </xdr:from>
    <xdr:to>
      <xdr:col>21</xdr:col>
      <xdr:colOff>361950</xdr:colOff>
      <xdr:row>35</xdr:row>
      <xdr:rowOff>60325</xdr:rowOff>
    </xdr:to>
    <xdr:cxnSp macro="">
      <xdr:nvCxnSpPr>
        <xdr:cNvPr id="322" name="直線コネクタ 321"/>
        <xdr:cNvCxnSpPr/>
      </xdr:nvCxnSpPr>
      <xdr:spPr>
        <a:xfrm>
          <a:off x="13893800" y="6061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3" name="フローチャート : 判断 322"/>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134002</xdr:rowOff>
    </xdr:from>
    <xdr:ext cx="762000" cy="259045"/>
    <xdr:sp macro="" textlink="">
      <xdr:nvSpPr>
        <xdr:cNvPr id="324" name="テキスト ボックス 323"/>
        <xdr:cNvSpPr txBox="1"/>
      </xdr:nvSpPr>
      <xdr:spPr>
        <a:xfrm>
          <a:off x="14401800" y="630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88900</xdr:rowOff>
    </xdr:from>
    <xdr:to>
      <xdr:col>20</xdr:col>
      <xdr:colOff>158750</xdr:colOff>
      <xdr:row>35</xdr:row>
      <xdr:rowOff>60325</xdr:rowOff>
    </xdr:to>
    <xdr:cxnSp macro="">
      <xdr:nvCxnSpPr>
        <xdr:cNvPr id="325" name="直線コネクタ 324"/>
        <xdr:cNvCxnSpPr/>
      </xdr:nvCxnSpPr>
      <xdr:spPr>
        <a:xfrm>
          <a:off x="13004800" y="591820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6" name="フローチャート : 判断 325"/>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153052</xdr:rowOff>
    </xdr:from>
    <xdr:ext cx="762000" cy="259045"/>
    <xdr:sp macro="" textlink="">
      <xdr:nvSpPr>
        <xdr:cNvPr id="327" name="テキスト ボックス 326"/>
        <xdr:cNvSpPr txBox="1"/>
      </xdr:nvSpPr>
      <xdr:spPr>
        <a:xfrm>
          <a:off x="13512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8" name="フローチャート : 判断 327"/>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114952</xdr:rowOff>
    </xdr:from>
    <xdr:ext cx="762000" cy="259045"/>
    <xdr:sp macro="" textlink="">
      <xdr:nvSpPr>
        <xdr:cNvPr id="329" name="テキスト ボックス 328"/>
        <xdr:cNvSpPr txBox="1"/>
      </xdr:nvSpPr>
      <xdr:spPr>
        <a:xfrm>
          <a:off x="12623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142875</xdr:rowOff>
    </xdr:from>
    <xdr:to>
      <xdr:col>24</xdr:col>
      <xdr:colOff>82550</xdr:colOff>
      <xdr:row>36</xdr:row>
      <xdr:rowOff>73025</xdr:rowOff>
    </xdr:to>
    <xdr:sp macro="" textlink="">
      <xdr:nvSpPr>
        <xdr:cNvPr id="335" name="円/楕円 334"/>
        <xdr:cNvSpPr/>
      </xdr:nvSpPr>
      <xdr:spPr>
        <a:xfrm>
          <a:off x="164592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159402</xdr:rowOff>
    </xdr:from>
    <xdr:ext cx="762000" cy="259045"/>
    <xdr:sp macro="" textlink="">
      <xdr:nvSpPr>
        <xdr:cNvPr id="336" name="補助費等該当値テキスト"/>
        <xdr:cNvSpPr txBox="1"/>
      </xdr:nvSpPr>
      <xdr:spPr>
        <a:xfrm>
          <a:off x="165989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28575</xdr:rowOff>
    </xdr:from>
    <xdr:to>
      <xdr:col>22</xdr:col>
      <xdr:colOff>615950</xdr:colOff>
      <xdr:row>35</xdr:row>
      <xdr:rowOff>130175</xdr:rowOff>
    </xdr:to>
    <xdr:sp macro="" textlink="">
      <xdr:nvSpPr>
        <xdr:cNvPr id="337" name="円/楕円 336"/>
        <xdr:cNvSpPr/>
      </xdr:nvSpPr>
      <xdr:spPr>
        <a:xfrm>
          <a:off x="15621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140352</xdr:rowOff>
    </xdr:from>
    <xdr:ext cx="736600" cy="259045"/>
    <xdr:sp macro="" textlink="">
      <xdr:nvSpPr>
        <xdr:cNvPr id="338" name="テキスト ボックス 337"/>
        <xdr:cNvSpPr txBox="1"/>
      </xdr:nvSpPr>
      <xdr:spPr>
        <a:xfrm>
          <a:off x="15290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9525</xdr:rowOff>
    </xdr:from>
    <xdr:to>
      <xdr:col>21</xdr:col>
      <xdr:colOff>412750</xdr:colOff>
      <xdr:row>35</xdr:row>
      <xdr:rowOff>111125</xdr:rowOff>
    </xdr:to>
    <xdr:sp macro="" textlink="">
      <xdr:nvSpPr>
        <xdr:cNvPr id="339" name="円/楕円 338"/>
        <xdr:cNvSpPr/>
      </xdr:nvSpPr>
      <xdr:spPr>
        <a:xfrm>
          <a:off x="14732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121302</xdr:rowOff>
    </xdr:from>
    <xdr:ext cx="762000" cy="259045"/>
    <xdr:sp macro="" textlink="">
      <xdr:nvSpPr>
        <xdr:cNvPr id="340" name="テキスト ボックス 339"/>
        <xdr:cNvSpPr txBox="1"/>
      </xdr:nvSpPr>
      <xdr:spPr>
        <a:xfrm>
          <a:off x="14401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9525</xdr:rowOff>
    </xdr:from>
    <xdr:to>
      <xdr:col>20</xdr:col>
      <xdr:colOff>209550</xdr:colOff>
      <xdr:row>35</xdr:row>
      <xdr:rowOff>111125</xdr:rowOff>
    </xdr:to>
    <xdr:sp macro="" textlink="">
      <xdr:nvSpPr>
        <xdr:cNvPr id="341" name="円/楕円 340"/>
        <xdr:cNvSpPr/>
      </xdr:nvSpPr>
      <xdr:spPr>
        <a:xfrm>
          <a:off x="138430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121302</xdr:rowOff>
    </xdr:from>
    <xdr:ext cx="762000" cy="259045"/>
    <xdr:sp macro="" textlink="">
      <xdr:nvSpPr>
        <xdr:cNvPr id="342" name="テキスト ボックス 341"/>
        <xdr:cNvSpPr txBox="1"/>
      </xdr:nvSpPr>
      <xdr:spPr>
        <a:xfrm>
          <a:off x="135128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38100</xdr:rowOff>
    </xdr:from>
    <xdr:to>
      <xdr:col>19</xdr:col>
      <xdr:colOff>6350</xdr:colOff>
      <xdr:row>34</xdr:row>
      <xdr:rowOff>139700</xdr:rowOff>
    </xdr:to>
    <xdr:sp macro="" textlink="">
      <xdr:nvSpPr>
        <xdr:cNvPr id="343" name="円/楕円 342"/>
        <xdr:cNvSpPr/>
      </xdr:nvSpPr>
      <xdr:spPr>
        <a:xfrm>
          <a:off x="12954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149877</xdr:rowOff>
    </xdr:from>
    <xdr:ext cx="762000" cy="259045"/>
    <xdr:sp macro="" textlink="">
      <xdr:nvSpPr>
        <xdr:cNvPr id="344" name="テキスト ボックス 343"/>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につきましては徐々にではありますが改善傾向にあります。しかしながら依然類似団体の平均値より約１０％高い状態です。合併前の生活基盤整備事業などに発行した多額の地方債ですが、償還の終了や起債の抑制により改善されてきている。今後においても適切な地方債の借入を実施し改善に努める。</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97282</xdr:rowOff>
    </xdr:from>
    <xdr:to>
      <xdr:col>7</xdr:col>
      <xdr:colOff>15875</xdr:colOff>
      <xdr:row>79</xdr:row>
      <xdr:rowOff>33274</xdr:rowOff>
    </xdr:to>
    <xdr:cxnSp macro="">
      <xdr:nvCxnSpPr>
        <xdr:cNvPr id="370" name="直線コネクタ 369"/>
        <xdr:cNvCxnSpPr/>
      </xdr:nvCxnSpPr>
      <xdr:spPr>
        <a:xfrm flipV="1">
          <a:off x="4826000" y="1261313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5351</xdr:rowOff>
    </xdr:from>
    <xdr:ext cx="762000" cy="259045"/>
    <xdr:sp macro="" textlink="">
      <xdr:nvSpPr>
        <xdr:cNvPr id="371" name="公債費最小値テキスト"/>
        <xdr:cNvSpPr txBox="1"/>
      </xdr:nvSpPr>
      <xdr:spPr>
        <a:xfrm>
          <a:off x="4914900" y="1354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79</xdr:row>
      <xdr:rowOff>33274</xdr:rowOff>
    </xdr:from>
    <xdr:to>
      <xdr:col>7</xdr:col>
      <xdr:colOff>104775</xdr:colOff>
      <xdr:row>79</xdr:row>
      <xdr:rowOff>33274</xdr:rowOff>
    </xdr:to>
    <xdr:cxnSp macro="">
      <xdr:nvCxnSpPr>
        <xdr:cNvPr id="372" name="直線コネクタ 371"/>
        <xdr:cNvCxnSpPr/>
      </xdr:nvCxnSpPr>
      <xdr:spPr>
        <a:xfrm>
          <a:off x="4737100" y="13577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12209</xdr:rowOff>
    </xdr:from>
    <xdr:ext cx="762000" cy="259045"/>
    <xdr:sp macro="" textlink="">
      <xdr:nvSpPr>
        <xdr:cNvPr id="373" name="公債費最大値テキスト"/>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73</xdr:row>
      <xdr:rowOff>97282</xdr:rowOff>
    </xdr:from>
    <xdr:to>
      <xdr:col>7</xdr:col>
      <xdr:colOff>104775</xdr:colOff>
      <xdr:row>73</xdr:row>
      <xdr:rowOff>97282</xdr:rowOff>
    </xdr:to>
    <xdr:cxnSp macro="">
      <xdr:nvCxnSpPr>
        <xdr:cNvPr id="374" name="直線コネクタ 373"/>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127000</xdr:rowOff>
    </xdr:from>
    <xdr:to>
      <xdr:col>7</xdr:col>
      <xdr:colOff>15875</xdr:colOff>
      <xdr:row>78</xdr:row>
      <xdr:rowOff>163576</xdr:rowOff>
    </xdr:to>
    <xdr:cxnSp macro="">
      <xdr:nvCxnSpPr>
        <xdr:cNvPr id="375" name="直線コネクタ 374"/>
        <xdr:cNvCxnSpPr/>
      </xdr:nvCxnSpPr>
      <xdr:spPr>
        <a:xfrm flipV="1">
          <a:off x="3987800" y="135001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154449</xdr:rowOff>
    </xdr:from>
    <xdr:ext cx="762000" cy="259045"/>
    <xdr:sp macro="" textlink="">
      <xdr:nvSpPr>
        <xdr:cNvPr id="376" name="公債費平均値テキスト"/>
        <xdr:cNvSpPr txBox="1"/>
      </xdr:nvSpPr>
      <xdr:spPr>
        <a:xfrm>
          <a:off x="4914900" y="1284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137922</xdr:rowOff>
    </xdr:from>
    <xdr:to>
      <xdr:col>7</xdr:col>
      <xdr:colOff>66675</xdr:colOff>
      <xdr:row>76</xdr:row>
      <xdr:rowOff>68072</xdr:rowOff>
    </xdr:to>
    <xdr:sp macro="" textlink="">
      <xdr:nvSpPr>
        <xdr:cNvPr id="377" name="フローチャート : 判断 376"/>
        <xdr:cNvSpPr/>
      </xdr:nvSpPr>
      <xdr:spPr>
        <a:xfrm>
          <a:off x="4775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163576</xdr:rowOff>
    </xdr:from>
    <xdr:to>
      <xdr:col>5</xdr:col>
      <xdr:colOff>549275</xdr:colOff>
      <xdr:row>79</xdr:row>
      <xdr:rowOff>60706</xdr:rowOff>
    </xdr:to>
    <xdr:cxnSp macro="">
      <xdr:nvCxnSpPr>
        <xdr:cNvPr id="378" name="直線コネクタ 377"/>
        <xdr:cNvCxnSpPr/>
      </xdr:nvCxnSpPr>
      <xdr:spPr>
        <a:xfrm flipV="1">
          <a:off x="3098800" y="135366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9" name="フローチャート : 判断 378"/>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80" name="テキスト ボックス 379"/>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60706</xdr:rowOff>
    </xdr:from>
    <xdr:to>
      <xdr:col>4</xdr:col>
      <xdr:colOff>346075</xdr:colOff>
      <xdr:row>79</xdr:row>
      <xdr:rowOff>133858</xdr:rowOff>
    </xdr:to>
    <xdr:cxnSp macro="">
      <xdr:nvCxnSpPr>
        <xdr:cNvPr id="381" name="直線コネクタ 380"/>
        <xdr:cNvCxnSpPr/>
      </xdr:nvCxnSpPr>
      <xdr:spPr>
        <a:xfrm flipV="1">
          <a:off x="2209800" y="136052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21337</xdr:rowOff>
    </xdr:from>
    <xdr:to>
      <xdr:col>4</xdr:col>
      <xdr:colOff>396875</xdr:colOff>
      <xdr:row>76</xdr:row>
      <xdr:rowOff>122937</xdr:rowOff>
    </xdr:to>
    <xdr:sp macro="" textlink="">
      <xdr:nvSpPr>
        <xdr:cNvPr id="382" name="フローチャート : 判断 381"/>
        <xdr:cNvSpPr/>
      </xdr:nvSpPr>
      <xdr:spPr>
        <a:xfrm>
          <a:off x="3048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133113</xdr:rowOff>
    </xdr:from>
    <xdr:ext cx="762000" cy="259045"/>
    <xdr:sp macro="" textlink="">
      <xdr:nvSpPr>
        <xdr:cNvPr id="383" name="テキスト ボックス 382"/>
        <xdr:cNvSpPr txBox="1"/>
      </xdr:nvSpPr>
      <xdr:spPr>
        <a:xfrm>
          <a:off x="2717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133858</xdr:rowOff>
    </xdr:from>
    <xdr:to>
      <xdr:col>3</xdr:col>
      <xdr:colOff>142875</xdr:colOff>
      <xdr:row>79</xdr:row>
      <xdr:rowOff>156718</xdr:rowOff>
    </xdr:to>
    <xdr:cxnSp macro="">
      <xdr:nvCxnSpPr>
        <xdr:cNvPr id="384" name="直線コネクタ 383"/>
        <xdr:cNvCxnSpPr/>
      </xdr:nvCxnSpPr>
      <xdr:spPr>
        <a:xfrm flipV="1">
          <a:off x="1320800" y="136784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39624</xdr:rowOff>
    </xdr:from>
    <xdr:to>
      <xdr:col>3</xdr:col>
      <xdr:colOff>193675</xdr:colOff>
      <xdr:row>76</xdr:row>
      <xdr:rowOff>141224</xdr:rowOff>
    </xdr:to>
    <xdr:sp macro="" textlink="">
      <xdr:nvSpPr>
        <xdr:cNvPr id="385" name="フローチャート : 判断 384"/>
        <xdr:cNvSpPr/>
      </xdr:nvSpPr>
      <xdr:spPr>
        <a:xfrm>
          <a:off x="2159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86" name="テキスト ボックス 385"/>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48768</xdr:rowOff>
    </xdr:from>
    <xdr:to>
      <xdr:col>1</xdr:col>
      <xdr:colOff>676275</xdr:colOff>
      <xdr:row>76</xdr:row>
      <xdr:rowOff>150368</xdr:rowOff>
    </xdr:to>
    <xdr:sp macro="" textlink="">
      <xdr:nvSpPr>
        <xdr:cNvPr id="387" name="フローチャート : 判断 386"/>
        <xdr:cNvSpPr/>
      </xdr:nvSpPr>
      <xdr:spPr>
        <a:xfrm>
          <a:off x="1270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160545</xdr:rowOff>
    </xdr:from>
    <xdr:ext cx="762000" cy="259045"/>
    <xdr:sp macro="" textlink="">
      <xdr:nvSpPr>
        <xdr:cNvPr id="388" name="テキスト ボックス 387"/>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76200</xdr:rowOff>
    </xdr:from>
    <xdr:to>
      <xdr:col>7</xdr:col>
      <xdr:colOff>66675</xdr:colOff>
      <xdr:row>79</xdr:row>
      <xdr:rowOff>6350</xdr:rowOff>
    </xdr:to>
    <xdr:sp macro="" textlink="">
      <xdr:nvSpPr>
        <xdr:cNvPr id="394" name="円/楕円 393"/>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156227</xdr:rowOff>
    </xdr:from>
    <xdr:ext cx="762000" cy="259045"/>
    <xdr:sp macro="" textlink="">
      <xdr:nvSpPr>
        <xdr:cNvPr id="395" name="公債費該当値テキスト"/>
        <xdr:cNvSpPr txBox="1"/>
      </xdr:nvSpPr>
      <xdr:spPr>
        <a:xfrm>
          <a:off x="49149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112776</xdr:rowOff>
    </xdr:from>
    <xdr:to>
      <xdr:col>5</xdr:col>
      <xdr:colOff>600075</xdr:colOff>
      <xdr:row>79</xdr:row>
      <xdr:rowOff>42926</xdr:rowOff>
    </xdr:to>
    <xdr:sp macro="" textlink="">
      <xdr:nvSpPr>
        <xdr:cNvPr id="396" name="円/楕円 395"/>
        <xdr:cNvSpPr/>
      </xdr:nvSpPr>
      <xdr:spPr>
        <a:xfrm>
          <a:off x="3937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27703</xdr:rowOff>
    </xdr:from>
    <xdr:ext cx="736600" cy="259045"/>
    <xdr:sp macro="" textlink="">
      <xdr:nvSpPr>
        <xdr:cNvPr id="397" name="テキスト ボックス 396"/>
        <xdr:cNvSpPr txBox="1"/>
      </xdr:nvSpPr>
      <xdr:spPr>
        <a:xfrm>
          <a:off x="3606800" y="13572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9906</xdr:rowOff>
    </xdr:from>
    <xdr:to>
      <xdr:col>4</xdr:col>
      <xdr:colOff>396875</xdr:colOff>
      <xdr:row>79</xdr:row>
      <xdr:rowOff>111506</xdr:rowOff>
    </xdr:to>
    <xdr:sp macro="" textlink="">
      <xdr:nvSpPr>
        <xdr:cNvPr id="398" name="円/楕円 397"/>
        <xdr:cNvSpPr/>
      </xdr:nvSpPr>
      <xdr:spPr>
        <a:xfrm>
          <a:off x="3048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96283</xdr:rowOff>
    </xdr:from>
    <xdr:ext cx="762000" cy="259045"/>
    <xdr:sp macro="" textlink="">
      <xdr:nvSpPr>
        <xdr:cNvPr id="399" name="テキスト ボックス 398"/>
        <xdr:cNvSpPr txBox="1"/>
      </xdr:nvSpPr>
      <xdr:spPr>
        <a:xfrm>
          <a:off x="2717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83058</xdr:rowOff>
    </xdr:from>
    <xdr:to>
      <xdr:col>3</xdr:col>
      <xdr:colOff>193675</xdr:colOff>
      <xdr:row>80</xdr:row>
      <xdr:rowOff>13208</xdr:rowOff>
    </xdr:to>
    <xdr:sp macro="" textlink="">
      <xdr:nvSpPr>
        <xdr:cNvPr id="400" name="円/楕円 399"/>
        <xdr:cNvSpPr/>
      </xdr:nvSpPr>
      <xdr:spPr>
        <a:xfrm>
          <a:off x="2159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169435</xdr:rowOff>
    </xdr:from>
    <xdr:ext cx="762000" cy="259045"/>
    <xdr:sp macro="" textlink="">
      <xdr:nvSpPr>
        <xdr:cNvPr id="401" name="テキスト ボックス 400"/>
        <xdr:cNvSpPr txBox="1"/>
      </xdr:nvSpPr>
      <xdr:spPr>
        <a:xfrm>
          <a:off x="1828800" y="1371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105918</xdr:rowOff>
    </xdr:from>
    <xdr:to>
      <xdr:col>1</xdr:col>
      <xdr:colOff>676275</xdr:colOff>
      <xdr:row>80</xdr:row>
      <xdr:rowOff>36068</xdr:rowOff>
    </xdr:to>
    <xdr:sp macro="" textlink="">
      <xdr:nvSpPr>
        <xdr:cNvPr id="402" name="円/楕円 401"/>
        <xdr:cNvSpPr/>
      </xdr:nvSpPr>
      <xdr:spPr>
        <a:xfrm>
          <a:off x="1270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20845</xdr:rowOff>
    </xdr:from>
    <xdr:ext cx="762000" cy="259045"/>
    <xdr:sp macro="" textlink="">
      <xdr:nvSpPr>
        <xdr:cNvPr id="403" name="テキスト ボックス 402"/>
        <xdr:cNvSpPr txBox="1"/>
      </xdr:nvSpPr>
      <xdr:spPr>
        <a:xfrm>
          <a:off x="939800" y="1373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比率は昨年度比で４．２ポイント上昇していますが、引き続き類似団体平均値を下回っています。公債費に係る比率が高くなっていることが要因で公債費以外の比率が低い数値となっていますが、公債費の償還が進む事で極端に数値が悪化する事がないよう今後精査していく。</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76</xdr:row>
      <xdr:rowOff>27939</xdr:rowOff>
    </xdr:from>
    <xdr:to>
      <xdr:col>24</xdr:col>
      <xdr:colOff>31750</xdr:colOff>
      <xdr:row>81</xdr:row>
      <xdr:rowOff>142239</xdr:rowOff>
    </xdr:to>
    <xdr:cxnSp macro="">
      <xdr:nvCxnSpPr>
        <xdr:cNvPr id="431" name="直線コネクタ 430"/>
        <xdr:cNvCxnSpPr/>
      </xdr:nvCxnSpPr>
      <xdr:spPr>
        <a:xfrm flipV="1">
          <a:off x="16510000" y="13058139"/>
          <a:ext cx="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114316</xdr:rowOff>
    </xdr:from>
    <xdr:ext cx="762000" cy="259045"/>
    <xdr:sp macro="" textlink="">
      <xdr:nvSpPr>
        <xdr:cNvPr id="432" name="公債費以外最小値テキスト"/>
        <xdr:cNvSpPr txBox="1"/>
      </xdr:nvSpPr>
      <xdr:spPr>
        <a:xfrm>
          <a:off x="16598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142239</xdr:rowOff>
    </xdr:from>
    <xdr:to>
      <xdr:col>24</xdr:col>
      <xdr:colOff>120650</xdr:colOff>
      <xdr:row>81</xdr:row>
      <xdr:rowOff>142239</xdr:rowOff>
    </xdr:to>
    <xdr:cxnSp macro="">
      <xdr:nvCxnSpPr>
        <xdr:cNvPr id="433" name="直線コネクタ 432"/>
        <xdr:cNvCxnSpPr/>
      </xdr:nvCxnSpPr>
      <xdr:spPr>
        <a:xfrm>
          <a:off x="16421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114317</xdr:rowOff>
    </xdr:from>
    <xdr:ext cx="762000" cy="259045"/>
    <xdr:sp macro="" textlink="">
      <xdr:nvSpPr>
        <xdr:cNvPr id="434" name="公債費以外最大値テキスト"/>
        <xdr:cNvSpPr txBox="1"/>
      </xdr:nvSpPr>
      <xdr:spPr>
        <a:xfrm>
          <a:off x="16598900" y="1280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76</xdr:row>
      <xdr:rowOff>27939</xdr:rowOff>
    </xdr:from>
    <xdr:to>
      <xdr:col>24</xdr:col>
      <xdr:colOff>120650</xdr:colOff>
      <xdr:row>76</xdr:row>
      <xdr:rowOff>27939</xdr:rowOff>
    </xdr:to>
    <xdr:cxnSp macro="">
      <xdr:nvCxnSpPr>
        <xdr:cNvPr id="435" name="直線コネクタ 434"/>
        <xdr:cNvCxnSpPr/>
      </xdr:nvCxnSpPr>
      <xdr:spPr>
        <a:xfrm>
          <a:off x="16421100" y="13058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134620</xdr:rowOff>
    </xdr:from>
    <xdr:to>
      <xdr:col>24</xdr:col>
      <xdr:colOff>31750</xdr:colOff>
      <xdr:row>76</xdr:row>
      <xdr:rowOff>123189</xdr:rowOff>
    </xdr:to>
    <xdr:cxnSp macro="">
      <xdr:nvCxnSpPr>
        <xdr:cNvPr id="436" name="直線コネクタ 435"/>
        <xdr:cNvCxnSpPr/>
      </xdr:nvCxnSpPr>
      <xdr:spPr>
        <a:xfrm>
          <a:off x="15671800" y="1299337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63516</xdr:rowOff>
    </xdr:from>
    <xdr:ext cx="762000" cy="259045"/>
    <xdr:sp macro="" textlink="">
      <xdr:nvSpPr>
        <xdr:cNvPr id="437" name="公債費以外平均値テキスト"/>
        <xdr:cNvSpPr txBox="1"/>
      </xdr:nvSpPr>
      <xdr:spPr>
        <a:xfrm>
          <a:off x="16598900" y="13436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38" name="フローチャート : 判断 437"/>
        <xdr:cNvSpPr/>
      </xdr:nvSpPr>
      <xdr:spPr>
        <a:xfrm>
          <a:off x="16459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88900</xdr:rowOff>
    </xdr:from>
    <xdr:to>
      <xdr:col>22</xdr:col>
      <xdr:colOff>565150</xdr:colOff>
      <xdr:row>75</xdr:row>
      <xdr:rowOff>134620</xdr:rowOff>
    </xdr:to>
    <xdr:cxnSp macro="">
      <xdr:nvCxnSpPr>
        <xdr:cNvPr id="439" name="直線コネクタ 438"/>
        <xdr:cNvCxnSpPr/>
      </xdr:nvCxnSpPr>
      <xdr:spPr>
        <a:xfrm>
          <a:off x="14782800" y="12947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3811</xdr:rowOff>
    </xdr:from>
    <xdr:to>
      <xdr:col>22</xdr:col>
      <xdr:colOff>615950</xdr:colOff>
      <xdr:row>78</xdr:row>
      <xdr:rowOff>105411</xdr:rowOff>
    </xdr:to>
    <xdr:sp macro="" textlink="">
      <xdr:nvSpPr>
        <xdr:cNvPr id="440" name="フローチャート : 判断 439"/>
        <xdr:cNvSpPr/>
      </xdr:nvSpPr>
      <xdr:spPr>
        <a:xfrm>
          <a:off x="15621000" y="13376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90188</xdr:rowOff>
    </xdr:from>
    <xdr:ext cx="736600" cy="259045"/>
    <xdr:sp macro="" textlink="">
      <xdr:nvSpPr>
        <xdr:cNvPr id="441" name="テキスト ボックス 440"/>
        <xdr:cNvSpPr txBox="1"/>
      </xdr:nvSpPr>
      <xdr:spPr>
        <a:xfrm>
          <a:off x="15290800" y="13463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88900</xdr:rowOff>
    </xdr:from>
    <xdr:to>
      <xdr:col>21</xdr:col>
      <xdr:colOff>361950</xdr:colOff>
      <xdr:row>75</xdr:row>
      <xdr:rowOff>127000</xdr:rowOff>
    </xdr:to>
    <xdr:cxnSp macro="">
      <xdr:nvCxnSpPr>
        <xdr:cNvPr id="442" name="直線コネクタ 441"/>
        <xdr:cNvCxnSpPr/>
      </xdr:nvCxnSpPr>
      <xdr:spPr>
        <a:xfrm flipV="1">
          <a:off x="13893800" y="12947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156211</xdr:rowOff>
    </xdr:from>
    <xdr:to>
      <xdr:col>21</xdr:col>
      <xdr:colOff>412750</xdr:colOff>
      <xdr:row>78</xdr:row>
      <xdr:rowOff>86361</xdr:rowOff>
    </xdr:to>
    <xdr:sp macro="" textlink="">
      <xdr:nvSpPr>
        <xdr:cNvPr id="443" name="フローチャート : 判断 442"/>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71138</xdr:rowOff>
    </xdr:from>
    <xdr:ext cx="762000" cy="259045"/>
    <xdr:sp macro="" textlink="">
      <xdr:nvSpPr>
        <xdr:cNvPr id="444" name="テキスト ボックス 443"/>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27940</xdr:rowOff>
    </xdr:from>
    <xdr:to>
      <xdr:col>20</xdr:col>
      <xdr:colOff>158750</xdr:colOff>
      <xdr:row>75</xdr:row>
      <xdr:rowOff>127000</xdr:rowOff>
    </xdr:to>
    <xdr:cxnSp macro="">
      <xdr:nvCxnSpPr>
        <xdr:cNvPr id="445" name="直線コネクタ 444"/>
        <xdr:cNvCxnSpPr/>
      </xdr:nvCxnSpPr>
      <xdr:spPr>
        <a:xfrm>
          <a:off x="13004800" y="12715240"/>
          <a:ext cx="889000" cy="27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160020</xdr:rowOff>
    </xdr:from>
    <xdr:to>
      <xdr:col>20</xdr:col>
      <xdr:colOff>209550</xdr:colOff>
      <xdr:row>78</xdr:row>
      <xdr:rowOff>90170</xdr:rowOff>
    </xdr:to>
    <xdr:sp macro="" textlink="">
      <xdr:nvSpPr>
        <xdr:cNvPr id="446" name="フローチャート : 判断 445"/>
        <xdr:cNvSpPr/>
      </xdr:nvSpPr>
      <xdr:spPr>
        <a:xfrm>
          <a:off x="138430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47" name="テキスト ボックス 446"/>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45720</xdr:rowOff>
    </xdr:from>
    <xdr:to>
      <xdr:col>19</xdr:col>
      <xdr:colOff>6350</xdr:colOff>
      <xdr:row>77</xdr:row>
      <xdr:rowOff>147320</xdr:rowOff>
    </xdr:to>
    <xdr:sp macro="" textlink="">
      <xdr:nvSpPr>
        <xdr:cNvPr id="448" name="フローチャート : 判断 447"/>
        <xdr:cNvSpPr/>
      </xdr:nvSpPr>
      <xdr:spPr>
        <a:xfrm>
          <a:off x="12954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132097</xdr:rowOff>
    </xdr:from>
    <xdr:ext cx="762000" cy="259045"/>
    <xdr:sp macro="" textlink="">
      <xdr:nvSpPr>
        <xdr:cNvPr id="449" name="テキスト ボックス 448"/>
        <xdr:cNvSpPr txBox="1"/>
      </xdr:nvSpPr>
      <xdr:spPr>
        <a:xfrm>
          <a:off x="12623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55" name="円/楕円 454"/>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152416</xdr:rowOff>
    </xdr:from>
    <xdr:ext cx="762000" cy="259045"/>
    <xdr:sp macro="" textlink="">
      <xdr:nvSpPr>
        <xdr:cNvPr id="456" name="公債費以外該当値テキスト"/>
        <xdr:cNvSpPr txBox="1"/>
      </xdr:nvSpPr>
      <xdr:spPr>
        <a:xfrm>
          <a:off x="16598900" y="1301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83820</xdr:rowOff>
    </xdr:from>
    <xdr:to>
      <xdr:col>22</xdr:col>
      <xdr:colOff>615950</xdr:colOff>
      <xdr:row>76</xdr:row>
      <xdr:rowOff>13970</xdr:rowOff>
    </xdr:to>
    <xdr:sp macro="" textlink="">
      <xdr:nvSpPr>
        <xdr:cNvPr id="457" name="円/楕円 456"/>
        <xdr:cNvSpPr/>
      </xdr:nvSpPr>
      <xdr:spPr>
        <a:xfrm>
          <a:off x="15621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58" name="テキスト ボックス 457"/>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38100</xdr:rowOff>
    </xdr:from>
    <xdr:to>
      <xdr:col>21</xdr:col>
      <xdr:colOff>412750</xdr:colOff>
      <xdr:row>75</xdr:row>
      <xdr:rowOff>139700</xdr:rowOff>
    </xdr:to>
    <xdr:sp macro="" textlink="">
      <xdr:nvSpPr>
        <xdr:cNvPr id="459" name="円/楕円 458"/>
        <xdr:cNvSpPr/>
      </xdr:nvSpPr>
      <xdr:spPr>
        <a:xfrm>
          <a:off x="14732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60" name="テキスト ボックス 459"/>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61" name="円/楕円 460"/>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62" name="テキスト ボックス 461"/>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148590</xdr:rowOff>
    </xdr:from>
    <xdr:to>
      <xdr:col>19</xdr:col>
      <xdr:colOff>6350</xdr:colOff>
      <xdr:row>74</xdr:row>
      <xdr:rowOff>78740</xdr:rowOff>
    </xdr:to>
    <xdr:sp macro="" textlink="">
      <xdr:nvSpPr>
        <xdr:cNvPr id="463" name="円/楕円 462"/>
        <xdr:cNvSpPr/>
      </xdr:nvSpPr>
      <xdr:spPr>
        <a:xfrm>
          <a:off x="129540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88917</xdr:rowOff>
    </xdr:from>
    <xdr:ext cx="762000" cy="259045"/>
    <xdr:sp macro="" textlink="">
      <xdr:nvSpPr>
        <xdr:cNvPr id="464" name="テキスト ボックス 463"/>
        <xdr:cNvSpPr txBox="1"/>
      </xdr:nvSpPr>
      <xdr:spPr>
        <a:xfrm>
          <a:off x="1262380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和歌山県日高川町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12069</xdr:rowOff>
    </xdr:from>
    <xdr:to>
      <xdr:col>4</xdr:col>
      <xdr:colOff>1117600</xdr:colOff>
      <xdr:row>14</xdr:row>
      <xdr:rowOff>65082</xdr:rowOff>
    </xdr:to>
    <xdr:cxnSp macro="">
      <xdr:nvCxnSpPr>
        <xdr:cNvPr id="52" name="直線コネクタ 51"/>
        <xdr:cNvCxnSpPr/>
      </xdr:nvCxnSpPr>
      <xdr:spPr bwMode="auto">
        <a:xfrm flipV="1">
          <a:off x="5003800" y="2459994"/>
          <a:ext cx="647700" cy="53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28324</xdr:rowOff>
    </xdr:from>
    <xdr:ext cx="762000" cy="259045"/>
    <xdr:sp macro="" textlink="">
      <xdr:nvSpPr>
        <xdr:cNvPr id="53" name="人口1人当たり決算額の推移平均値テキスト130"/>
        <xdr:cNvSpPr txBox="1"/>
      </xdr:nvSpPr>
      <xdr:spPr>
        <a:xfrm>
          <a:off x="5740400" y="281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65082</xdr:rowOff>
    </xdr:from>
    <xdr:to>
      <xdr:col>4</xdr:col>
      <xdr:colOff>469900</xdr:colOff>
      <xdr:row>14</xdr:row>
      <xdr:rowOff>86396</xdr:rowOff>
    </xdr:to>
    <xdr:cxnSp macro="">
      <xdr:nvCxnSpPr>
        <xdr:cNvPr id="55" name="直線コネクタ 54"/>
        <xdr:cNvCxnSpPr/>
      </xdr:nvCxnSpPr>
      <xdr:spPr bwMode="auto">
        <a:xfrm flipV="1">
          <a:off x="4305300" y="2513007"/>
          <a:ext cx="698500" cy="2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169544</xdr:rowOff>
    </xdr:from>
    <xdr:ext cx="736600" cy="259045"/>
    <xdr:sp macro="" textlink="">
      <xdr:nvSpPr>
        <xdr:cNvPr id="57" name="テキスト ボックス 56"/>
        <xdr:cNvSpPr txBox="1"/>
      </xdr:nvSpPr>
      <xdr:spPr>
        <a:xfrm>
          <a:off x="4622800" y="296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43964</xdr:rowOff>
    </xdr:from>
    <xdr:to>
      <xdr:col>3</xdr:col>
      <xdr:colOff>904875</xdr:colOff>
      <xdr:row>14</xdr:row>
      <xdr:rowOff>86396</xdr:rowOff>
    </xdr:to>
    <xdr:cxnSp macro="">
      <xdr:nvCxnSpPr>
        <xdr:cNvPr id="58" name="直線コネクタ 57"/>
        <xdr:cNvCxnSpPr/>
      </xdr:nvCxnSpPr>
      <xdr:spPr bwMode="auto">
        <a:xfrm>
          <a:off x="3606800" y="2491889"/>
          <a:ext cx="698500" cy="42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159943</xdr:rowOff>
    </xdr:from>
    <xdr:ext cx="762000" cy="259045"/>
    <xdr:sp macro="" textlink="">
      <xdr:nvSpPr>
        <xdr:cNvPr id="60" name="テキスト ボックス 59"/>
        <xdr:cNvSpPr txBox="1"/>
      </xdr:nvSpPr>
      <xdr:spPr>
        <a:xfrm>
          <a:off x="3924300" y="295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43964</xdr:rowOff>
    </xdr:from>
    <xdr:to>
      <xdr:col>3</xdr:col>
      <xdr:colOff>206375</xdr:colOff>
      <xdr:row>14</xdr:row>
      <xdr:rowOff>108255</xdr:rowOff>
    </xdr:to>
    <xdr:cxnSp macro="">
      <xdr:nvCxnSpPr>
        <xdr:cNvPr id="61" name="直線コネクタ 60"/>
        <xdr:cNvCxnSpPr/>
      </xdr:nvCxnSpPr>
      <xdr:spPr bwMode="auto">
        <a:xfrm flipV="1">
          <a:off x="2908300" y="2491889"/>
          <a:ext cx="698500" cy="6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150799</xdr:rowOff>
    </xdr:from>
    <xdr:ext cx="762000" cy="259045"/>
    <xdr:sp macro="" textlink="">
      <xdr:nvSpPr>
        <xdr:cNvPr id="63" name="テキスト ボックス 62"/>
        <xdr:cNvSpPr txBox="1"/>
      </xdr:nvSpPr>
      <xdr:spPr>
        <a:xfrm>
          <a:off x="3225800" y="294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116803</xdr:rowOff>
    </xdr:from>
    <xdr:ext cx="762000" cy="259045"/>
    <xdr:sp macro="" textlink="">
      <xdr:nvSpPr>
        <xdr:cNvPr id="65" name="テキスト ボックス 64"/>
        <xdr:cNvSpPr txBox="1"/>
      </xdr:nvSpPr>
      <xdr:spPr>
        <a:xfrm>
          <a:off x="2527300" y="290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132719</xdr:rowOff>
    </xdr:from>
    <xdr:to>
      <xdr:col>5</xdr:col>
      <xdr:colOff>34925</xdr:colOff>
      <xdr:row>14</xdr:row>
      <xdr:rowOff>62869</xdr:rowOff>
    </xdr:to>
    <xdr:sp macro="" textlink="">
      <xdr:nvSpPr>
        <xdr:cNvPr id="71" name="円/楕円 70"/>
        <xdr:cNvSpPr/>
      </xdr:nvSpPr>
      <xdr:spPr bwMode="auto">
        <a:xfrm>
          <a:off x="5600700" y="240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149246</xdr:rowOff>
    </xdr:from>
    <xdr:ext cx="762000" cy="259045"/>
    <xdr:sp macro="" textlink="">
      <xdr:nvSpPr>
        <xdr:cNvPr id="72" name="人口1人当たり決算額の推移該当値テキスト130"/>
        <xdr:cNvSpPr txBox="1"/>
      </xdr:nvSpPr>
      <xdr:spPr>
        <a:xfrm>
          <a:off x="5740400" y="2254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165,683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14282</xdr:rowOff>
    </xdr:from>
    <xdr:to>
      <xdr:col>4</xdr:col>
      <xdr:colOff>520700</xdr:colOff>
      <xdr:row>14</xdr:row>
      <xdr:rowOff>115882</xdr:rowOff>
    </xdr:to>
    <xdr:sp macro="" textlink="">
      <xdr:nvSpPr>
        <xdr:cNvPr id="73" name="円/楕円 72"/>
        <xdr:cNvSpPr/>
      </xdr:nvSpPr>
      <xdr:spPr bwMode="auto">
        <a:xfrm>
          <a:off x="4953000" y="246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126059</xdr:rowOff>
    </xdr:from>
    <xdr:ext cx="736600" cy="259045"/>
    <xdr:sp macro="" textlink="">
      <xdr:nvSpPr>
        <xdr:cNvPr id="74" name="テキスト ボックス 73"/>
        <xdr:cNvSpPr txBox="1"/>
      </xdr:nvSpPr>
      <xdr:spPr>
        <a:xfrm>
          <a:off x="4622800" y="2231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160,813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35596</xdr:rowOff>
    </xdr:from>
    <xdr:to>
      <xdr:col>3</xdr:col>
      <xdr:colOff>955675</xdr:colOff>
      <xdr:row>14</xdr:row>
      <xdr:rowOff>137196</xdr:rowOff>
    </xdr:to>
    <xdr:sp macro="" textlink="">
      <xdr:nvSpPr>
        <xdr:cNvPr id="75" name="円/楕円 74"/>
        <xdr:cNvSpPr/>
      </xdr:nvSpPr>
      <xdr:spPr bwMode="auto">
        <a:xfrm>
          <a:off x="4254500" y="248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147373</xdr:rowOff>
    </xdr:from>
    <xdr:ext cx="762000" cy="259045"/>
    <xdr:sp macro="" textlink="">
      <xdr:nvSpPr>
        <xdr:cNvPr id="76" name="テキスト ボックス 75"/>
        <xdr:cNvSpPr txBox="1"/>
      </xdr:nvSpPr>
      <xdr:spPr>
        <a:xfrm>
          <a:off x="3924300" y="225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158,855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164614</xdr:rowOff>
    </xdr:from>
    <xdr:to>
      <xdr:col>3</xdr:col>
      <xdr:colOff>257175</xdr:colOff>
      <xdr:row>14</xdr:row>
      <xdr:rowOff>94764</xdr:rowOff>
    </xdr:to>
    <xdr:sp macro="" textlink="">
      <xdr:nvSpPr>
        <xdr:cNvPr id="77" name="円/楕円 76"/>
        <xdr:cNvSpPr/>
      </xdr:nvSpPr>
      <xdr:spPr bwMode="auto">
        <a:xfrm>
          <a:off x="3556000" y="2441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104941</xdr:rowOff>
    </xdr:from>
    <xdr:ext cx="762000" cy="259045"/>
    <xdr:sp macro="" textlink="">
      <xdr:nvSpPr>
        <xdr:cNvPr id="78" name="テキスト ボックス 77"/>
        <xdr:cNvSpPr txBox="1"/>
      </xdr:nvSpPr>
      <xdr:spPr>
        <a:xfrm>
          <a:off x="3225800" y="220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162,753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57455</xdr:rowOff>
    </xdr:from>
    <xdr:to>
      <xdr:col>2</xdr:col>
      <xdr:colOff>692150</xdr:colOff>
      <xdr:row>14</xdr:row>
      <xdr:rowOff>159055</xdr:rowOff>
    </xdr:to>
    <xdr:sp macro="" textlink="">
      <xdr:nvSpPr>
        <xdr:cNvPr id="79" name="円/楕円 78"/>
        <xdr:cNvSpPr/>
      </xdr:nvSpPr>
      <xdr:spPr bwMode="auto">
        <a:xfrm>
          <a:off x="2857500" y="250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169232</xdr:rowOff>
    </xdr:from>
    <xdr:ext cx="762000" cy="259045"/>
    <xdr:sp macro="" textlink="">
      <xdr:nvSpPr>
        <xdr:cNvPr id="80" name="テキスト ボックス 79"/>
        <xdr:cNvSpPr txBox="1"/>
      </xdr:nvSpPr>
      <xdr:spPr>
        <a:xfrm>
          <a:off x="2527300" y="227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282734</xdr:rowOff>
    </xdr:from>
    <xdr:to>
      <xdr:col>4</xdr:col>
      <xdr:colOff>1117600</xdr:colOff>
      <xdr:row>34</xdr:row>
      <xdr:rowOff>40246</xdr:rowOff>
    </xdr:to>
    <xdr:cxnSp macro="">
      <xdr:nvCxnSpPr>
        <xdr:cNvPr id="114" name="直線コネクタ 113"/>
        <xdr:cNvCxnSpPr/>
      </xdr:nvCxnSpPr>
      <xdr:spPr bwMode="auto">
        <a:xfrm>
          <a:off x="5003800" y="6207284"/>
          <a:ext cx="647700" cy="100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282734</xdr:rowOff>
    </xdr:from>
    <xdr:to>
      <xdr:col>4</xdr:col>
      <xdr:colOff>469900</xdr:colOff>
      <xdr:row>33</xdr:row>
      <xdr:rowOff>326911</xdr:rowOff>
    </xdr:to>
    <xdr:cxnSp macro="">
      <xdr:nvCxnSpPr>
        <xdr:cNvPr id="117" name="直線コネクタ 116"/>
        <xdr:cNvCxnSpPr/>
      </xdr:nvCxnSpPr>
      <xdr:spPr bwMode="auto">
        <a:xfrm flipV="1">
          <a:off x="4305300" y="6207284"/>
          <a:ext cx="698500" cy="44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203276</xdr:rowOff>
    </xdr:from>
    <xdr:to>
      <xdr:col>3</xdr:col>
      <xdr:colOff>904875</xdr:colOff>
      <xdr:row>33</xdr:row>
      <xdr:rowOff>326911</xdr:rowOff>
    </xdr:to>
    <xdr:cxnSp macro="">
      <xdr:nvCxnSpPr>
        <xdr:cNvPr id="120" name="直線コネクタ 119"/>
        <xdr:cNvCxnSpPr/>
      </xdr:nvCxnSpPr>
      <xdr:spPr bwMode="auto">
        <a:xfrm>
          <a:off x="3606800" y="6127826"/>
          <a:ext cx="698500" cy="12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151079</xdr:rowOff>
    </xdr:from>
    <xdr:to>
      <xdr:col>3</xdr:col>
      <xdr:colOff>206375</xdr:colOff>
      <xdr:row>33</xdr:row>
      <xdr:rowOff>203276</xdr:rowOff>
    </xdr:to>
    <xdr:cxnSp macro="">
      <xdr:nvCxnSpPr>
        <xdr:cNvPr id="123" name="直線コネクタ 122"/>
        <xdr:cNvCxnSpPr/>
      </xdr:nvCxnSpPr>
      <xdr:spPr bwMode="auto">
        <a:xfrm>
          <a:off x="2908300" y="6075629"/>
          <a:ext cx="698500" cy="5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36771</xdr:rowOff>
    </xdr:from>
    <xdr:ext cx="762000" cy="259045"/>
    <xdr:sp macro="" textlink="">
      <xdr:nvSpPr>
        <xdr:cNvPr id="127" name="テキスト ボックス 126"/>
        <xdr:cNvSpPr txBox="1"/>
      </xdr:nvSpPr>
      <xdr:spPr>
        <a:xfrm>
          <a:off x="2527300" y="664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332346</xdr:rowOff>
    </xdr:from>
    <xdr:to>
      <xdr:col>5</xdr:col>
      <xdr:colOff>34925</xdr:colOff>
      <xdr:row>34</xdr:row>
      <xdr:rowOff>91046</xdr:rowOff>
    </xdr:to>
    <xdr:sp macro="" textlink="">
      <xdr:nvSpPr>
        <xdr:cNvPr id="133" name="円/楕円 132"/>
        <xdr:cNvSpPr/>
      </xdr:nvSpPr>
      <xdr:spPr bwMode="auto">
        <a:xfrm>
          <a:off x="5600700" y="6256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177423</xdr:rowOff>
    </xdr:from>
    <xdr:ext cx="762000" cy="259045"/>
    <xdr:sp macro="" textlink="">
      <xdr:nvSpPr>
        <xdr:cNvPr id="134" name="人口1人当たり決算額の推移該当値テキスト445"/>
        <xdr:cNvSpPr txBox="1"/>
      </xdr:nvSpPr>
      <xdr:spPr>
        <a:xfrm>
          <a:off x="5740400" y="61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65,554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231934</xdr:rowOff>
    </xdr:from>
    <xdr:to>
      <xdr:col>4</xdr:col>
      <xdr:colOff>520700</xdr:colOff>
      <xdr:row>33</xdr:row>
      <xdr:rowOff>333534</xdr:rowOff>
    </xdr:to>
    <xdr:sp macro="" textlink="">
      <xdr:nvSpPr>
        <xdr:cNvPr id="135" name="円/楕円 134"/>
        <xdr:cNvSpPr/>
      </xdr:nvSpPr>
      <xdr:spPr bwMode="auto">
        <a:xfrm>
          <a:off x="4953000" y="615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811</xdr:rowOff>
    </xdr:from>
    <xdr:ext cx="736600" cy="259045"/>
    <xdr:sp macro="" textlink="">
      <xdr:nvSpPr>
        <xdr:cNvPr id="136" name="テキスト ボックス 135"/>
        <xdr:cNvSpPr txBox="1"/>
      </xdr:nvSpPr>
      <xdr:spPr>
        <a:xfrm>
          <a:off x="4622800" y="592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70,825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276111</xdr:rowOff>
    </xdr:from>
    <xdr:to>
      <xdr:col>3</xdr:col>
      <xdr:colOff>955675</xdr:colOff>
      <xdr:row>34</xdr:row>
      <xdr:rowOff>34811</xdr:rowOff>
    </xdr:to>
    <xdr:sp macro="" textlink="">
      <xdr:nvSpPr>
        <xdr:cNvPr id="137" name="円/楕円 136"/>
        <xdr:cNvSpPr/>
      </xdr:nvSpPr>
      <xdr:spPr bwMode="auto">
        <a:xfrm>
          <a:off x="4254500" y="620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44988</xdr:rowOff>
    </xdr:from>
    <xdr:ext cx="762000" cy="259045"/>
    <xdr:sp macro="" textlink="">
      <xdr:nvSpPr>
        <xdr:cNvPr id="138" name="テキスト ボックス 137"/>
        <xdr:cNvSpPr txBox="1"/>
      </xdr:nvSpPr>
      <xdr:spPr>
        <a:xfrm>
          <a:off x="3924300" y="596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68,506</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152476</xdr:rowOff>
    </xdr:from>
    <xdr:to>
      <xdr:col>3</xdr:col>
      <xdr:colOff>257175</xdr:colOff>
      <xdr:row>33</xdr:row>
      <xdr:rowOff>254076</xdr:rowOff>
    </xdr:to>
    <xdr:sp macro="" textlink="">
      <xdr:nvSpPr>
        <xdr:cNvPr id="139" name="円/楕円 138"/>
        <xdr:cNvSpPr/>
      </xdr:nvSpPr>
      <xdr:spPr bwMode="auto">
        <a:xfrm>
          <a:off x="3556000" y="607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92803</xdr:rowOff>
    </xdr:from>
    <xdr:ext cx="762000" cy="259045"/>
    <xdr:sp macro="" textlink="">
      <xdr:nvSpPr>
        <xdr:cNvPr id="140" name="テキスト ボックス 139"/>
        <xdr:cNvSpPr txBox="1"/>
      </xdr:nvSpPr>
      <xdr:spPr>
        <a:xfrm>
          <a:off x="3225800" y="5845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100279</xdr:rowOff>
    </xdr:from>
    <xdr:to>
      <xdr:col>2</xdr:col>
      <xdr:colOff>692150</xdr:colOff>
      <xdr:row>33</xdr:row>
      <xdr:rowOff>201879</xdr:rowOff>
    </xdr:to>
    <xdr:sp macro="" textlink="">
      <xdr:nvSpPr>
        <xdr:cNvPr id="141" name="円/楕円 140"/>
        <xdr:cNvSpPr/>
      </xdr:nvSpPr>
      <xdr:spPr bwMode="auto">
        <a:xfrm>
          <a:off x="2857500" y="6024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40606</xdr:rowOff>
    </xdr:from>
    <xdr:ext cx="762000" cy="259045"/>
    <xdr:sp macro="" textlink="">
      <xdr:nvSpPr>
        <xdr:cNvPr id="142" name="テキスト ボックス 141"/>
        <xdr:cNvSpPr txBox="1"/>
      </xdr:nvSpPr>
      <xdr:spPr>
        <a:xfrm>
          <a:off x="2527300" y="579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財政調整基金の残高はここ数ヶ年上昇してきていますが、</a:t>
          </a:r>
          <a:r>
            <a:rPr kumimoji="1" lang="en-US" altLang="ja-JP" sz="1400" baseline="0">
              <a:latin typeface="ＭＳ ゴシック" pitchFamily="49" charset="-128"/>
              <a:ea typeface="ＭＳ ゴシック" pitchFamily="49" charset="-128"/>
            </a:rPr>
            <a:t>H27</a:t>
          </a:r>
          <a:r>
            <a:rPr kumimoji="1" lang="ja-JP" altLang="en-US" sz="1400" baseline="0">
              <a:latin typeface="ＭＳ ゴシック" pitchFamily="49" charset="-128"/>
              <a:ea typeface="ＭＳ ゴシック" pitchFamily="49" charset="-128"/>
            </a:rPr>
            <a:t>年度で普通交付税の合併算定替が終了し段階的に減少していく事、人口減などの要因に伴う税収減などから今後一般財源の減少が確実です。大幅な一般財源の減少を回避する為、普通交付税の段階的減少相当額等に財政調整基金を充てるなどの手段が考えられます。実質収支比率は対前年比で</a:t>
          </a:r>
          <a:r>
            <a:rPr kumimoji="1" lang="en-US" altLang="ja-JP" sz="1400" baseline="0">
              <a:latin typeface="ＭＳ ゴシック" pitchFamily="49" charset="-128"/>
              <a:ea typeface="ＭＳ ゴシック" pitchFamily="49" charset="-128"/>
            </a:rPr>
            <a:t>1.54</a:t>
          </a:r>
          <a:r>
            <a:rPr kumimoji="1" lang="ja-JP" altLang="en-US" sz="1400" baseline="0">
              <a:latin typeface="ＭＳ ゴシック" pitchFamily="49" charset="-128"/>
              <a:ea typeface="ＭＳ ゴシック" pitchFamily="49" charset="-128"/>
            </a:rPr>
            <a:t>％減少し、それに伴い実質単年度収支も</a:t>
          </a:r>
          <a:r>
            <a:rPr kumimoji="1" lang="en-US" altLang="ja-JP" sz="1400" baseline="0">
              <a:latin typeface="ＭＳ ゴシック" pitchFamily="49" charset="-128"/>
              <a:ea typeface="ＭＳ ゴシック" pitchFamily="49" charset="-128"/>
            </a:rPr>
            <a:t>4.09</a:t>
          </a:r>
          <a:r>
            <a:rPr kumimoji="1" lang="ja-JP" altLang="en-US" sz="1400" baseline="0">
              <a:latin typeface="ＭＳ ゴシック" pitchFamily="49" charset="-128"/>
              <a:ea typeface="ＭＳ ゴシック" pitchFamily="49" charset="-128"/>
            </a:rPr>
            <a:t>％数値を下げた。</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連結実質赤字比率については、通年黒字でありますが会計毎での算出で簡易水道事業特別会計において、Ｈ２３年度に赤字となっています。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これは災害発生に伴う特殊事情によるものであった為翌年度には解消されています。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一般会計及び特別会計において収支を精査し引き続き健全な財政運営に取り組んで行く。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の健全な運営を図って行く中、起債の抑制に努めている事や償還の進行により元利償還金は徐々に減少してきており、起債残高も減少してきている。今後も引き続き適切な借入を実施する事などのより公債費負担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和歌山県日高川町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に係る一般会計債残高は借入償還の計画的な財政運営により減少傾向で推移してきている。退職手当に係る将来負担額も減少してきており、次年度以降においても職員の退職に伴い減少が見込まれる。公営企業債等繰入見込額の増加や組合負担等見込み額の増減等増加要因もあるが、一般会計債の減少や充当可能基金の増加も加味するといましばらくは平行線を辿ると推測す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10787870</v>
      </c>
      <c r="BO4" s="349"/>
      <c r="BP4" s="349"/>
      <c r="BQ4" s="349"/>
      <c r="BR4" s="349"/>
      <c r="BS4" s="349"/>
      <c r="BT4" s="349"/>
      <c r="BU4" s="350"/>
      <c r="BV4" s="348">
        <v>11202096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2.9</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10535341</v>
      </c>
      <c r="BO5" s="386"/>
      <c r="BP5" s="386"/>
      <c r="BQ5" s="386"/>
      <c r="BR5" s="386"/>
      <c r="BS5" s="386"/>
      <c r="BT5" s="386"/>
      <c r="BU5" s="387"/>
      <c r="BV5" s="385">
        <v>10806922</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86.9</v>
      </c>
      <c r="CU5" s="383"/>
      <c r="CV5" s="383"/>
      <c r="CW5" s="383"/>
      <c r="CX5" s="383"/>
      <c r="CY5" s="383"/>
      <c r="CZ5" s="383"/>
      <c r="DA5" s="384"/>
      <c r="DB5" s="382">
        <v>83.5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252529</v>
      </c>
      <c r="BO6" s="386"/>
      <c r="BP6" s="386"/>
      <c r="BQ6" s="386"/>
      <c r="BR6" s="386"/>
      <c r="BS6" s="386"/>
      <c r="BT6" s="386"/>
      <c r="BU6" s="387"/>
      <c r="BV6" s="385">
        <v>395174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91.6</v>
      </c>
      <c r="CU6" s="423"/>
      <c r="CV6" s="423"/>
      <c r="CW6" s="423"/>
      <c r="CX6" s="423"/>
      <c r="CY6" s="423"/>
      <c r="CZ6" s="423"/>
      <c r="DA6" s="424"/>
      <c r="DB6" s="422">
        <v>88.1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80137</v>
      </c>
      <c r="BO7" s="386"/>
      <c r="BP7" s="386"/>
      <c r="BQ7" s="386"/>
      <c r="BR7" s="386"/>
      <c r="BS7" s="386"/>
      <c r="BT7" s="386"/>
      <c r="BU7" s="387"/>
      <c r="BV7" s="385">
        <v>122985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5998139</v>
      </c>
      <c r="CU7" s="386"/>
      <c r="CV7" s="386"/>
      <c r="CW7" s="386"/>
      <c r="CX7" s="386"/>
      <c r="CY7" s="386"/>
      <c r="CZ7" s="386"/>
      <c r="DA7" s="387"/>
      <c r="DB7" s="385">
        <v>6172584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172392</v>
      </c>
      <c r="BO8" s="386"/>
      <c r="BP8" s="386"/>
      <c r="BQ8" s="386"/>
      <c r="BR8" s="386"/>
      <c r="BS8" s="386"/>
      <c r="BT8" s="386"/>
      <c r="BU8" s="387"/>
      <c r="BV8" s="385">
        <v>272189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0.22</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10509</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-99797</v>
      </c>
      <c r="BO9" s="386"/>
      <c r="BP9" s="386"/>
      <c r="BQ9" s="386"/>
      <c r="BR9" s="386"/>
      <c r="BS9" s="386"/>
      <c r="BT9" s="386"/>
      <c r="BU9" s="387"/>
      <c r="BV9" s="385">
        <v>-167487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24.5</v>
      </c>
      <c r="CU9" s="383"/>
      <c r="CV9" s="383"/>
      <c r="CW9" s="383"/>
      <c r="CX9" s="383"/>
      <c r="CY9" s="383"/>
      <c r="CZ9" s="383"/>
      <c r="DA9" s="384"/>
      <c r="DB9" s="382">
        <v>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11305</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172278</v>
      </c>
      <c r="BO10" s="386"/>
      <c r="BP10" s="386"/>
      <c r="BQ10" s="386"/>
      <c r="BR10" s="386"/>
      <c r="BS10" s="386"/>
      <c r="BT10" s="386"/>
      <c r="BU10" s="387"/>
      <c r="BV10" s="385">
        <v>494587</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10447</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10408</v>
      </c>
      <c r="S13" s="467"/>
      <c r="T13" s="467"/>
      <c r="U13" s="467"/>
      <c r="V13" s="468"/>
      <c r="W13" s="401" t="s">
        <v>124</v>
      </c>
      <c r="X13" s="402"/>
      <c r="Y13" s="402"/>
      <c r="Z13" s="402"/>
      <c r="AA13" s="402"/>
      <c r="AB13" s="392"/>
      <c r="AC13" s="436">
        <v>1296</v>
      </c>
      <c r="AD13" s="437"/>
      <c r="AE13" s="437"/>
      <c r="AF13" s="437"/>
      <c r="AG13" s="476"/>
      <c r="AH13" s="436">
        <v>1548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72481</v>
      </c>
      <c r="BO13" s="386"/>
      <c r="BP13" s="386"/>
      <c r="BQ13" s="386"/>
      <c r="BR13" s="386"/>
      <c r="BS13" s="386"/>
      <c r="BT13" s="386"/>
      <c r="BU13" s="387"/>
      <c r="BV13" s="385">
        <v>327100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15.9</v>
      </c>
      <c r="CU13" s="383"/>
      <c r="CV13" s="383"/>
      <c r="CW13" s="383"/>
      <c r="CX13" s="383"/>
      <c r="CY13" s="383"/>
      <c r="CZ13" s="383"/>
      <c r="DA13" s="384"/>
      <c r="DB13" s="382">
        <v>16.7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10622</v>
      </c>
      <c r="S14" s="467"/>
      <c r="T14" s="467"/>
      <c r="U14" s="467"/>
      <c r="V14" s="468"/>
      <c r="W14" s="375"/>
      <c r="X14" s="376"/>
      <c r="Y14" s="376"/>
      <c r="Z14" s="376"/>
      <c r="AA14" s="376"/>
      <c r="AB14" s="365"/>
      <c r="AC14" s="469">
        <v>26.3</v>
      </c>
      <c r="AD14" s="470"/>
      <c r="AE14" s="470"/>
      <c r="AF14" s="470"/>
      <c r="AG14" s="471"/>
      <c r="AH14" s="469">
        <v>28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58.2</v>
      </c>
      <c r="CU14" s="481"/>
      <c r="CV14" s="481"/>
      <c r="CW14" s="481"/>
      <c r="CX14" s="481"/>
      <c r="CY14" s="481"/>
      <c r="CZ14" s="481"/>
      <c r="DA14" s="482"/>
      <c r="DB14" s="480">
        <v>69.3</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10582</v>
      </c>
      <c r="S15" s="467"/>
      <c r="T15" s="467"/>
      <c r="U15" s="467"/>
      <c r="V15" s="468"/>
      <c r="W15" s="401" t="s">
        <v>131</v>
      </c>
      <c r="X15" s="402"/>
      <c r="Y15" s="402"/>
      <c r="Z15" s="402"/>
      <c r="AA15" s="402"/>
      <c r="AB15" s="392"/>
      <c r="AC15" s="436">
        <v>1027</v>
      </c>
      <c r="AD15" s="437"/>
      <c r="AE15" s="437"/>
      <c r="AF15" s="437"/>
      <c r="AG15" s="476"/>
      <c r="AH15" s="436">
        <v>1150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1081331</v>
      </c>
      <c r="BO15" s="349"/>
      <c r="BP15" s="349"/>
      <c r="BQ15" s="349"/>
      <c r="BR15" s="349"/>
      <c r="BS15" s="349"/>
      <c r="BT15" s="349"/>
      <c r="BU15" s="350"/>
      <c r="BV15" s="348">
        <v>1053478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20.9</v>
      </c>
      <c r="AD16" s="470"/>
      <c r="AE16" s="470"/>
      <c r="AF16" s="470"/>
      <c r="AG16" s="471"/>
      <c r="AH16" s="469">
        <v>20.8</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4643893</v>
      </c>
      <c r="BO16" s="386"/>
      <c r="BP16" s="386"/>
      <c r="BQ16" s="386"/>
      <c r="BR16" s="386"/>
      <c r="BS16" s="386"/>
      <c r="BT16" s="386"/>
      <c r="BU16" s="387"/>
      <c r="BV16" s="385">
        <v>4666009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2601</v>
      </c>
      <c r="AD17" s="437"/>
      <c r="AE17" s="437"/>
      <c r="AF17" s="437"/>
      <c r="AG17" s="476"/>
      <c r="AH17" s="436">
        <v>2805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1373635</v>
      </c>
      <c r="BO17" s="386"/>
      <c r="BP17" s="386"/>
      <c r="BQ17" s="386"/>
      <c r="BR17" s="386"/>
      <c r="BS17" s="386"/>
      <c r="BT17" s="386"/>
      <c r="BU17" s="387"/>
      <c r="BV17" s="385">
        <v>1339314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331.59</v>
      </c>
      <c r="M18" s="498"/>
      <c r="N18" s="498"/>
      <c r="O18" s="498"/>
      <c r="P18" s="498"/>
      <c r="Q18" s="498"/>
      <c r="R18" s="499"/>
      <c r="S18" s="499"/>
      <c r="T18" s="499"/>
      <c r="U18" s="499"/>
      <c r="V18" s="500"/>
      <c r="W18" s="403"/>
      <c r="X18" s="404"/>
      <c r="Y18" s="404"/>
      <c r="Z18" s="404"/>
      <c r="AA18" s="404"/>
      <c r="AB18" s="395"/>
      <c r="AC18" s="501">
        <v>52.8</v>
      </c>
      <c r="AD18" s="502"/>
      <c r="AE18" s="502"/>
      <c r="AF18" s="502"/>
      <c r="AG18" s="503"/>
      <c r="AH18" s="501">
        <v>50.8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5211254</v>
      </c>
      <c r="BO18" s="386"/>
      <c r="BP18" s="386"/>
      <c r="BQ18" s="386"/>
      <c r="BR18" s="386"/>
      <c r="BS18" s="386"/>
      <c r="BT18" s="386"/>
      <c r="BU18" s="387"/>
      <c r="BV18" s="385">
        <v>5201938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7333235</v>
      </c>
      <c r="BO19" s="386"/>
      <c r="BP19" s="386"/>
      <c r="BQ19" s="386"/>
      <c r="BR19" s="386"/>
      <c r="BS19" s="386"/>
      <c r="BT19" s="386"/>
      <c r="BU19" s="387"/>
      <c r="BV19" s="385">
        <v>7728104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3750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11775384</v>
      </c>
      <c r="BO23" s="386"/>
      <c r="BP23" s="386"/>
      <c r="BQ23" s="386"/>
      <c r="BR23" s="386"/>
      <c r="BS23" s="386"/>
      <c r="BT23" s="386"/>
      <c r="BU23" s="387"/>
      <c r="BV23" s="385">
        <v>12266878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6300</v>
      </c>
      <c r="R24" s="437"/>
      <c r="S24" s="437"/>
      <c r="T24" s="437"/>
      <c r="U24" s="437"/>
      <c r="V24" s="476"/>
      <c r="W24" s="531"/>
      <c r="X24" s="519"/>
      <c r="Y24" s="520"/>
      <c r="Z24" s="435" t="s">
        <v>154</v>
      </c>
      <c r="AA24" s="415"/>
      <c r="AB24" s="415"/>
      <c r="AC24" s="415"/>
      <c r="AD24" s="415"/>
      <c r="AE24" s="415"/>
      <c r="AF24" s="415"/>
      <c r="AG24" s="416"/>
      <c r="AH24" s="436">
        <v>168</v>
      </c>
      <c r="AI24" s="437"/>
      <c r="AJ24" s="437"/>
      <c r="AK24" s="437"/>
      <c r="AL24" s="476"/>
      <c r="AM24" s="436">
        <v>514080</v>
      </c>
      <c r="AN24" s="437"/>
      <c r="AO24" s="437"/>
      <c r="AP24" s="437"/>
      <c r="AQ24" s="437"/>
      <c r="AR24" s="476"/>
      <c r="AS24" s="436">
        <v>3060</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10059396</v>
      </c>
      <c r="BO24" s="386"/>
      <c r="BP24" s="386"/>
      <c r="BQ24" s="386"/>
      <c r="BR24" s="386"/>
      <c r="BS24" s="386"/>
      <c r="BT24" s="386"/>
      <c r="BU24" s="387"/>
      <c r="BV24" s="385">
        <v>10311187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5415</v>
      </c>
      <c r="R25" s="437"/>
      <c r="S25" s="437"/>
      <c r="T25" s="437"/>
      <c r="U25" s="437"/>
      <c r="V25" s="476"/>
      <c r="W25" s="531"/>
      <c r="X25" s="519"/>
      <c r="Y25" s="520"/>
      <c r="Z25" s="435" t="s">
        <v>157</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183167</v>
      </c>
      <c r="BO25" s="349"/>
      <c r="BP25" s="349"/>
      <c r="BQ25" s="349"/>
      <c r="BR25" s="349"/>
      <c r="BS25" s="349"/>
      <c r="BT25" s="349"/>
      <c r="BU25" s="350"/>
      <c r="BV25" s="348">
        <v>54007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5200</v>
      </c>
      <c r="R26" s="437"/>
      <c r="S26" s="437"/>
      <c r="T26" s="437"/>
      <c r="U26" s="437"/>
      <c r="V26" s="476"/>
      <c r="W26" s="531"/>
      <c r="X26" s="519"/>
      <c r="Y26" s="520"/>
      <c r="Z26" s="435" t="s">
        <v>160</v>
      </c>
      <c r="AA26" s="541"/>
      <c r="AB26" s="541"/>
      <c r="AC26" s="541"/>
      <c r="AD26" s="541"/>
      <c r="AE26" s="541"/>
      <c r="AF26" s="541"/>
      <c r="AG26" s="542"/>
      <c r="AH26" s="436">
        <v>19</v>
      </c>
      <c r="AI26" s="437"/>
      <c r="AJ26" s="437"/>
      <c r="AK26" s="437"/>
      <c r="AL26" s="476"/>
      <c r="AM26" s="436">
        <v>47158</v>
      </c>
      <c r="AN26" s="437"/>
      <c r="AO26" s="437"/>
      <c r="AP26" s="437"/>
      <c r="AQ26" s="437"/>
      <c r="AR26" s="476"/>
      <c r="AS26" s="436">
        <v>2482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2800</v>
      </c>
      <c r="R27" s="437"/>
      <c r="S27" s="437"/>
      <c r="T27" s="437"/>
      <c r="U27" s="437"/>
      <c r="V27" s="476"/>
      <c r="W27" s="531"/>
      <c r="X27" s="519"/>
      <c r="Y27" s="520"/>
      <c r="Z27" s="435" t="s">
        <v>163</v>
      </c>
      <c r="AA27" s="415"/>
      <c r="AB27" s="415"/>
      <c r="AC27" s="415"/>
      <c r="AD27" s="415"/>
      <c r="AE27" s="415"/>
      <c r="AF27" s="415"/>
      <c r="AG27" s="416"/>
      <c r="AH27" s="436">
        <v>1</v>
      </c>
      <c r="AI27" s="437"/>
      <c r="AJ27" s="437"/>
      <c r="AK27" s="437"/>
      <c r="AL27" s="476"/>
      <c r="AM27" s="436" t="s">
        <v>164</v>
      </c>
      <c r="AN27" s="437"/>
      <c r="AO27" s="437"/>
      <c r="AP27" s="437"/>
      <c r="AQ27" s="437"/>
      <c r="AR27" s="476"/>
      <c r="AS27" s="436" t="s">
        <v>164</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137229</v>
      </c>
      <c r="BO27" s="555"/>
      <c r="BP27" s="555"/>
      <c r="BQ27" s="555"/>
      <c r="BR27" s="555"/>
      <c r="BS27" s="555"/>
      <c r="BT27" s="555"/>
      <c r="BU27" s="556"/>
      <c r="BV27" s="554">
        <v>325946</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2200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3311799</v>
      </c>
      <c r="BO28" s="349"/>
      <c r="BP28" s="349"/>
      <c r="BQ28" s="349"/>
      <c r="BR28" s="349"/>
      <c r="BS28" s="349"/>
      <c r="BT28" s="349"/>
      <c r="BU28" s="350"/>
      <c r="BV28" s="348">
        <v>3139521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2000</v>
      </c>
      <c r="R29" s="437"/>
      <c r="S29" s="437"/>
      <c r="T29" s="437"/>
      <c r="U29" s="437"/>
      <c r="V29" s="476"/>
      <c r="W29" s="532"/>
      <c r="X29" s="533"/>
      <c r="Y29" s="534"/>
      <c r="Z29" s="435" t="s">
        <v>171</v>
      </c>
      <c r="AA29" s="415"/>
      <c r="AB29" s="415"/>
      <c r="AC29" s="415"/>
      <c r="AD29" s="415"/>
      <c r="AE29" s="415"/>
      <c r="AF29" s="415"/>
      <c r="AG29" s="416"/>
      <c r="AH29" s="436">
        <v>169</v>
      </c>
      <c r="AI29" s="437"/>
      <c r="AJ29" s="437"/>
      <c r="AK29" s="437"/>
      <c r="AL29" s="476"/>
      <c r="AM29" s="436">
        <v>517943</v>
      </c>
      <c r="AN29" s="437"/>
      <c r="AO29" s="437"/>
      <c r="AP29" s="437"/>
      <c r="AQ29" s="437"/>
      <c r="AR29" s="476"/>
      <c r="AS29" s="436">
        <v>3065</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1024250</v>
      </c>
      <c r="BO29" s="386"/>
      <c r="BP29" s="386"/>
      <c r="BQ29" s="386"/>
      <c r="BR29" s="386"/>
      <c r="BS29" s="386"/>
      <c r="BT29" s="386"/>
      <c r="BU29" s="387"/>
      <c r="BV29" s="385">
        <v>1021106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91.7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2083293</v>
      </c>
      <c r="BO30" s="555"/>
      <c r="BP30" s="555"/>
      <c r="BQ30" s="555"/>
      <c r="BR30" s="555"/>
      <c r="BS30" s="555"/>
      <c r="BT30" s="555"/>
      <c r="BU30" s="556"/>
      <c r="BV30" s="554">
        <v>1977087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御坊広域行政事務組合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日高川町土地開発公社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〇</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笠松農業用水及び公共用水管理運営特別会計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国民健康保険事業川上診療所特別会計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御坊日高老人福祉施設事務組合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日高川町ふるさと振興公社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国民健康保険事業寒川診療所特別会計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日高広域消防事務組合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介護保険事業特別会計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御坊市外五ヶ町村病院経営事務組合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7</v>
      </c>
      <c r="V38" s="566"/>
      <c r="W38" s="567" t="str">
        <f>IF('各会計、関係団体の財政状況及び健全化判断比率'!B32="","",'各会計、関係団体の財政状況及び健全化判断比率'!B32)</f>
        <v>後期高齢者医療特別会計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御坊市日高川町中学校組合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和歌山県市町村総合事務組合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和歌山県後期高齢者医療広域連合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和歌山県地方税回収機構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御坊日高老人福祉施設事務組合（公営企業会計）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和歌山県後期高齢者医療広域連合（特別会計）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69" t="s">
        <v>24</v>
      </c>
      <c r="C41" s="1170"/>
      <c r="D41" s="81"/>
      <c r="E41" s="1175" t="s">
        <v>25</v>
      </c>
      <c r="F41" s="1175"/>
      <c r="G41" s="1175"/>
      <c r="H41" s="1176"/>
      <c r="I41" s="82">
        <v>14561</v>
      </c>
      <c r="J41" s="83">
        <v>13780</v>
      </c>
      <c r="K41" s="83">
        <v>13017</v>
      </c>
      <c r="L41" s="83">
        <v>12267</v>
      </c>
      <c r="M41" s="84">
        <v>11775</v>
      </c>
    </row>
    <row r="42" spans="2:13" ht="27.75" customHeight="1">
      <c r="B42" s="1171"/>
      <c r="C42" s="1172"/>
      <c r="D42" s="85"/>
      <c r="E42" s="1177" t="s">
        <v>26</v>
      </c>
      <c r="F42" s="1177"/>
      <c r="G42" s="1177"/>
      <c r="H42" s="1178"/>
      <c r="I42" s="86" t="s">
        <v>481</v>
      </c>
      <c r="J42" s="87" t="s">
        <v>481</v>
      </c>
      <c r="K42" s="87" t="s">
        <v>481</v>
      </c>
      <c r="L42" s="87" t="s">
        <v>481</v>
      </c>
      <c r="M42" s="88" t="s">
        <v>481</v>
      </c>
    </row>
    <row r="43" spans="2:13" ht="27.75" customHeight="1">
      <c r="B43" s="1171"/>
      <c r="C43" s="1172"/>
      <c r="D43" s="85"/>
      <c r="E43" s="1177" t="s">
        <v>27</v>
      </c>
      <c r="F43" s="1177"/>
      <c r="G43" s="1177"/>
      <c r="H43" s="1178"/>
      <c r="I43" s="86">
        <v>4654</v>
      </c>
      <c r="J43" s="87">
        <v>4627</v>
      </c>
      <c r="K43" s="87">
        <v>4558</v>
      </c>
      <c r="L43" s="87">
        <v>4628</v>
      </c>
      <c r="M43" s="88">
        <v>4765</v>
      </c>
    </row>
    <row r="44" spans="2:13" ht="27.75" customHeight="1">
      <c r="B44" s="1171"/>
      <c r="C44" s="1172"/>
      <c r="D44" s="85"/>
      <c r="E44" s="1177" t="s">
        <v>28</v>
      </c>
      <c r="F44" s="1177"/>
      <c r="G44" s="1177"/>
      <c r="H44" s="1178"/>
      <c r="I44" s="86">
        <v>1003</v>
      </c>
      <c r="J44" s="87">
        <v>872</v>
      </c>
      <c r="K44" s="87">
        <v>893</v>
      </c>
      <c r="L44" s="87">
        <v>874</v>
      </c>
      <c r="M44" s="88">
        <v>904</v>
      </c>
    </row>
    <row r="45" spans="2:13" ht="27.75" customHeight="1">
      <c r="B45" s="1171"/>
      <c r="C45" s="1172"/>
      <c r="D45" s="85"/>
      <c r="E45" s="1177" t="s">
        <v>29</v>
      </c>
      <c r="F45" s="1177"/>
      <c r="G45" s="1177"/>
      <c r="H45" s="1178"/>
      <c r="I45" s="86">
        <v>2285</v>
      </c>
      <c r="J45" s="87">
        <v>2286</v>
      </c>
      <c r="K45" s="87">
        <v>2264</v>
      </c>
      <c r="L45" s="87">
        <v>2163</v>
      </c>
      <c r="M45" s="88">
        <v>1987</v>
      </c>
    </row>
    <row r="46" spans="2:13" ht="27.75" customHeight="1">
      <c r="B46" s="1171"/>
      <c r="C46" s="1172"/>
      <c r="D46" s="85"/>
      <c r="E46" s="1177" t="s">
        <v>30</v>
      </c>
      <c r="F46" s="1177"/>
      <c r="G46" s="1177"/>
      <c r="H46" s="1178"/>
      <c r="I46" s="86" t="s">
        <v>481</v>
      </c>
      <c r="J46" s="87" t="s">
        <v>481</v>
      </c>
      <c r="K46" s="87" t="s">
        <v>481</v>
      </c>
      <c r="L46" s="87">
        <v>38</v>
      </c>
      <c r="M46" s="88">
        <v>5</v>
      </c>
    </row>
    <row r="47" spans="2:13" ht="27.75" customHeight="1">
      <c r="B47" s="1171"/>
      <c r="C47" s="1172"/>
      <c r="D47" s="85"/>
      <c r="E47" s="1177" t="s">
        <v>31</v>
      </c>
      <c r="F47" s="1177"/>
      <c r="G47" s="1177"/>
      <c r="H47" s="1178"/>
      <c r="I47" s="86" t="s">
        <v>481</v>
      </c>
      <c r="J47" s="87" t="s">
        <v>481</v>
      </c>
      <c r="K47" s="87" t="s">
        <v>481</v>
      </c>
      <c r="L47" s="87" t="s">
        <v>481</v>
      </c>
      <c r="M47" s="88" t="s">
        <v>481</v>
      </c>
    </row>
    <row r="48" spans="2:13" ht="27.75" customHeight="1">
      <c r="B48" s="1173"/>
      <c r="C48" s="1174"/>
      <c r="D48" s="85"/>
      <c r="E48" s="1177" t="s">
        <v>32</v>
      </c>
      <c r="F48" s="1177"/>
      <c r="G48" s="1177"/>
      <c r="H48" s="1178"/>
      <c r="I48" s="86" t="s">
        <v>481</v>
      </c>
      <c r="J48" s="87" t="s">
        <v>481</v>
      </c>
      <c r="K48" s="87" t="s">
        <v>481</v>
      </c>
      <c r="L48" s="87" t="s">
        <v>481</v>
      </c>
      <c r="M48" s="88" t="s">
        <v>481</v>
      </c>
    </row>
    <row r="49" spans="2:13" ht="27.75" customHeight="1">
      <c r="B49" s="1179" t="s">
        <v>33</v>
      </c>
      <c r="C49" s="1180"/>
      <c r="D49" s="89"/>
      <c r="E49" s="1177" t="s">
        <v>34</v>
      </c>
      <c r="F49" s="1177"/>
      <c r="G49" s="1177"/>
      <c r="H49" s="1178"/>
      <c r="I49" s="86">
        <v>3744</v>
      </c>
      <c r="J49" s="87">
        <v>4022</v>
      </c>
      <c r="K49" s="87">
        <v>4460</v>
      </c>
      <c r="L49" s="87">
        <v>5319</v>
      </c>
      <c r="M49" s="88">
        <v>5856</v>
      </c>
    </row>
    <row r="50" spans="2:13" ht="27.75" customHeight="1">
      <c r="B50" s="1171"/>
      <c r="C50" s="1172"/>
      <c r="D50" s="85"/>
      <c r="E50" s="1177" t="s">
        <v>35</v>
      </c>
      <c r="F50" s="1177"/>
      <c r="G50" s="1177"/>
      <c r="H50" s="1178"/>
      <c r="I50" s="86">
        <v>195</v>
      </c>
      <c r="J50" s="87">
        <v>156</v>
      </c>
      <c r="K50" s="87">
        <v>122</v>
      </c>
      <c r="L50" s="87">
        <v>91</v>
      </c>
      <c r="M50" s="88">
        <v>68</v>
      </c>
    </row>
    <row r="51" spans="2:13" ht="27.75" customHeight="1">
      <c r="B51" s="1173"/>
      <c r="C51" s="1174"/>
      <c r="D51" s="85"/>
      <c r="E51" s="1177" t="s">
        <v>36</v>
      </c>
      <c r="F51" s="1177"/>
      <c r="G51" s="1177"/>
      <c r="H51" s="1178"/>
      <c r="I51" s="86">
        <v>13333</v>
      </c>
      <c r="J51" s="87">
        <v>12918</v>
      </c>
      <c r="K51" s="87">
        <v>12627</v>
      </c>
      <c r="L51" s="87">
        <v>11400</v>
      </c>
      <c r="M51" s="88">
        <v>10918</v>
      </c>
    </row>
    <row r="52" spans="2:13" ht="27.75" customHeight="1" thickBot="1">
      <c r="B52" s="1181" t="s">
        <v>37</v>
      </c>
      <c r="C52" s="1182"/>
      <c r="D52" s="90"/>
      <c r="E52" s="1183" t="s">
        <v>38</v>
      </c>
      <c r="F52" s="1183"/>
      <c r="G52" s="1183"/>
      <c r="H52" s="1184"/>
      <c r="I52" s="91">
        <v>5232</v>
      </c>
      <c r="J52" s="92">
        <v>4467</v>
      </c>
      <c r="K52" s="92">
        <v>3523</v>
      </c>
      <c r="L52" s="92">
        <v>3160</v>
      </c>
      <c r="M52" s="93">
        <v>2594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221572</v>
      </c>
      <c r="E3" s="116"/>
      <c r="F3" s="117">
        <v>147869</v>
      </c>
      <c r="G3" s="118"/>
      <c r="H3" s="119"/>
    </row>
    <row r="4" spans="1:8">
      <c r="A4" s="120"/>
      <c r="B4" s="121"/>
      <c r="C4" s="122"/>
      <c r="D4" s="123">
        <v>94633</v>
      </c>
      <c r="E4" s="124"/>
      <c r="F4" s="125">
        <v>63271</v>
      </c>
      <c r="G4" s="126"/>
      <c r="H4" s="127"/>
    </row>
    <row r="5" spans="1:8">
      <c r="A5" s="108" t="s">
        <v>513</v>
      </c>
      <c r="B5" s="113"/>
      <c r="C5" s="114"/>
      <c r="D5" s="115">
        <v>132870</v>
      </c>
      <c r="E5" s="116"/>
      <c r="F5" s="117">
        <v>117242</v>
      </c>
      <c r="G5" s="118"/>
      <c r="H5" s="119"/>
    </row>
    <row r="6" spans="1:8">
      <c r="A6" s="120"/>
      <c r="B6" s="121"/>
      <c r="C6" s="122"/>
      <c r="D6" s="123">
        <v>48881</v>
      </c>
      <c r="E6" s="124"/>
      <c r="F6" s="125">
        <v>59388</v>
      </c>
      <c r="G6" s="126"/>
      <c r="H6" s="127"/>
    </row>
    <row r="7" spans="1:8">
      <c r="A7" s="108" t="s">
        <v>514</v>
      </c>
      <c r="B7" s="113"/>
      <c r="C7" s="114"/>
      <c r="D7" s="115">
        <v>116142</v>
      </c>
      <c r="E7" s="116"/>
      <c r="F7" s="117">
        <v>114097</v>
      </c>
      <c r="G7" s="118"/>
      <c r="H7" s="119"/>
    </row>
    <row r="8" spans="1:8">
      <c r="A8" s="120"/>
      <c r="B8" s="121"/>
      <c r="C8" s="122"/>
      <c r="D8" s="123">
        <v>27903</v>
      </c>
      <c r="E8" s="124"/>
      <c r="F8" s="125">
        <v>61630</v>
      </c>
      <c r="G8" s="126"/>
      <c r="H8" s="127"/>
    </row>
    <row r="9" spans="1:8">
      <c r="A9" s="108" t="s">
        <v>515</v>
      </c>
      <c r="B9" s="113"/>
      <c r="C9" s="114"/>
      <c r="D9" s="115">
        <v>168414</v>
      </c>
      <c r="E9" s="116"/>
      <c r="F9" s="117">
        <v>136577</v>
      </c>
      <c r="G9" s="118"/>
      <c r="H9" s="119"/>
    </row>
    <row r="10" spans="1:8">
      <c r="A10" s="120"/>
      <c r="B10" s="121"/>
      <c r="C10" s="122"/>
      <c r="D10" s="123">
        <v>42576</v>
      </c>
      <c r="E10" s="124"/>
      <c r="F10" s="125">
        <v>59645</v>
      </c>
      <c r="G10" s="126"/>
      <c r="H10" s="127"/>
    </row>
    <row r="11" spans="1:8">
      <c r="A11" s="108" t="s">
        <v>516</v>
      </c>
      <c r="B11" s="113"/>
      <c r="C11" s="114"/>
      <c r="D11" s="115">
        <v>224902</v>
      </c>
      <c r="E11" s="116"/>
      <c r="F11" s="117">
        <v>132212</v>
      </c>
      <c r="G11" s="118"/>
      <c r="H11" s="119"/>
    </row>
    <row r="12" spans="1:8">
      <c r="A12" s="120"/>
      <c r="B12" s="121"/>
      <c r="C12" s="128"/>
      <c r="D12" s="123">
        <v>144860</v>
      </c>
      <c r="E12" s="124"/>
      <c r="F12" s="125">
        <v>67114</v>
      </c>
      <c r="G12" s="126"/>
      <c r="H12" s="127"/>
    </row>
    <row r="13" spans="1:8">
      <c r="A13" s="108"/>
      <c r="B13" s="113"/>
      <c r="C13" s="129"/>
      <c r="D13" s="130">
        <v>172780</v>
      </c>
      <c r="E13" s="131"/>
      <c r="F13" s="132">
        <v>129599</v>
      </c>
      <c r="G13" s="133"/>
      <c r="H13" s="119"/>
    </row>
    <row r="14" spans="1:8">
      <c r="A14" s="120"/>
      <c r="B14" s="121"/>
      <c r="C14" s="122"/>
      <c r="D14" s="123">
        <v>71771</v>
      </c>
      <c r="E14" s="124"/>
      <c r="F14" s="125">
        <v>62210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3.29</v>
      </c>
      <c r="C19" s="134">
        <f>ROUND(VALUE(SUBSTITUTE(実質収支比率等に係る経年分析!G$48,"▲","-")),2)</f>
        <v>0.91</v>
      </c>
      <c r="D19" s="134">
        <f>ROUND(VALUE(SUBSTITUTE(実質収支比率等に係る経年分析!H$48,"▲","-")),2)</f>
        <v>7.03</v>
      </c>
      <c r="E19" s="134">
        <f>ROUND(VALUE(SUBSTITUTE(実質収支比率等に係る経年分析!I$48,"▲","-")),2)</f>
        <v>4.41</v>
      </c>
      <c r="F19" s="134">
        <f>ROUND(VALUE(SUBSTITUTE(実質収支比率等に係る経年分析!J$48,"▲","-")),2)</f>
        <v>2.87</v>
      </c>
    </row>
    <row r="20" spans="1:11">
      <c r="A20" s="134" t="s">
        <v>43</v>
      </c>
      <c r="B20" s="134">
        <f>ROUND(VALUE(SUBSTITUTE(実質収支比率等に係る経年分析!F$47,"▲","-")),2)</f>
        <v>33.119999999999997</v>
      </c>
      <c r="C20" s="134">
        <f>ROUND(VALUE(SUBSTITUTE(実質収支比率等に係る経年分析!G$47,"▲","-")),2)</f>
        <v>37.369999999999997</v>
      </c>
      <c r="D20" s="134">
        <f>ROUND(VALUE(SUBSTITUTE(実質収支比率等に係る経年分析!H$47,"▲","-")),2)</f>
        <v>42.26</v>
      </c>
      <c r="E20" s="134">
        <f>ROUND(VALUE(SUBSTITUTE(実質収支比率等に係る経年分析!I$47,"▲","-")),2)</f>
        <v>50.86</v>
      </c>
      <c r="F20" s="134">
        <f>ROUND(VALUE(SUBSTITUTE(実質収支比率等に係る経年分析!J$47,"▲","-")),2)</f>
        <v>55.21</v>
      </c>
    </row>
    <row r="21" spans="1:11">
      <c r="A21" s="134" t="s">
        <v>44</v>
      </c>
      <c r="B21" s="134">
        <f>IF(ISNUMBER(VALUE(SUBSTITUTE(実質収支比率等に係る経年分析!F$49,"▲","-"))),ROUND(VALUE(SUBSTITUTE(実質収支比率等に係る経年分析!F$49,"▲","-")),2),NA())</f>
        <v>10.64</v>
      </c>
      <c r="C21" s="134">
        <f>IF(ISNUMBER(VALUE(SUBSTITUTE(実質収支比率等に係る経年分析!G$49,"▲","-"))),ROUND(VALUE(SUBSTITUTE(実質収支比率等に係る経年分析!G$49,"▲","-")),2),NA())</f>
        <v>0.56000000000000005</v>
      </c>
      <c r="D21" s="134">
        <f>IF(ISNUMBER(VALUE(SUBSTITUTE(実質収支比率等に係る経年分析!H$49,"▲","-"))),ROUND(VALUE(SUBSTITUTE(実質収支比率等に係る経年分析!H$49,"▲","-")),2),NA())</f>
        <v>10.46</v>
      </c>
      <c r="E21" s="134">
        <f>IF(ISNUMBER(VALUE(SUBSTITUTE(実質収支比率等に係る経年分析!I$49,"▲","-"))),ROUND(VALUE(SUBSTITUTE(実質収支比率等に係る経年分析!I$49,"▲","-")),2),NA())</f>
        <v>5.3</v>
      </c>
      <c r="F21" s="134">
        <f>IF(ISNUMBER(VALUE(SUBSTITUTE(実質収支比率等に係る経年分析!J$49,"▲","-"))),ROUND(VALUE(SUBSTITUTE(実質収支比率等に係る経年分析!J$49,"▲","-")),2),NA())</f>
        <v>1.21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0.03</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国民健康保険事業川上診療所特別会計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笠松農業用水及び公共用水管理運営特別会計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0.18</v>
      </c>
      <c r="D33" s="135">
        <f>IF(ROUND(VALUE(SUBSTITUTE(連結実質赤字比率に係る赤字・黒字の構成分析!G$37,"▲", "-")), 2) &lt; 0, ABS(ROUND(VALUE(SUBSTITUTE(連結実質赤字比率に係る赤字・黒字の構成分析!G$37,"▲", "-")), 2)), NA())</f>
        <v>0.36</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0.09</v>
      </c>
    </row>
    <row r="35" spans="1:16">
      <c r="A35" s="135" t="str">
        <f>IF(連結実質赤字比率に係る赤字・黒字の構成分析!C$35="",NA(),連結実質赤字比率に係る赤字・黒字の構成分析!C$35)</f>
        <v>介護保険事業特別会計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7.27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3.83</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1890</v>
      </c>
      <c r="E42" s="136"/>
      <c r="F42" s="136"/>
      <c r="G42" s="136">
        <f>'実質公債費比率（分子）の構造'!L$52</f>
        <v>1830</v>
      </c>
      <c r="H42" s="136"/>
      <c r="I42" s="136"/>
      <c r="J42" s="136">
        <f>'実質公債費比率（分子）の構造'!M$52</f>
        <v>1733</v>
      </c>
      <c r="K42" s="136"/>
      <c r="L42" s="136"/>
      <c r="M42" s="136">
        <f>'実質公債費比率（分子）の構造'!N$52</f>
        <v>1645</v>
      </c>
      <c r="N42" s="136"/>
      <c r="O42" s="136"/>
      <c r="P42" s="136">
        <f>'実質公債費比率（分子）の構造'!O$52</f>
        <v>1571</v>
      </c>
    </row>
    <row r="43" spans="1:16">
      <c r="A43" s="136" t="s">
        <v>52</v>
      </c>
      <c r="B43" s="136" t="str">
        <f>'実質公債費比率（分子）の構造'!K$51</f>
        <v>-</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125</v>
      </c>
      <c r="C45" s="136"/>
      <c r="D45" s="136"/>
      <c r="E45" s="136">
        <f>'実質公債費比率（分子）の構造'!L$49</f>
        <v>140</v>
      </c>
      <c r="F45" s="136"/>
      <c r="G45" s="136"/>
      <c r="H45" s="136">
        <f>'実質公債費比率（分子）の構造'!M$49</f>
        <v>104</v>
      </c>
      <c r="I45" s="136"/>
      <c r="J45" s="136"/>
      <c r="K45" s="136">
        <f>'実質公債費比率（分子）の構造'!N$49</f>
        <v>81</v>
      </c>
      <c r="L45" s="136"/>
      <c r="M45" s="136"/>
      <c r="N45" s="136">
        <f>'実質公債費比率（分子）の構造'!O$49</f>
        <v>77</v>
      </c>
      <c r="O45" s="136"/>
      <c r="P45" s="136"/>
    </row>
    <row r="46" spans="1:16">
      <c r="A46" s="136" t="s">
        <v>55</v>
      </c>
      <c r="B46" s="136">
        <f>'実質公債費比率（分子）の構造'!K$48</f>
        <v>285</v>
      </c>
      <c r="C46" s="136"/>
      <c r="D46" s="136"/>
      <c r="E46" s="136">
        <f>'実質公債費比率（分子）の構造'!L$48</f>
        <v>315</v>
      </c>
      <c r="F46" s="136"/>
      <c r="G46" s="136"/>
      <c r="H46" s="136">
        <f>'実質公債費比率（分子）の構造'!M$48</f>
        <v>302</v>
      </c>
      <c r="I46" s="136"/>
      <c r="J46" s="136"/>
      <c r="K46" s="136">
        <f>'実質公債費比率（分子）の構造'!N$48</f>
        <v>354</v>
      </c>
      <c r="L46" s="136"/>
      <c r="M46" s="136"/>
      <c r="N46" s="136">
        <f>'実質公債費比率（分子）の構造'!O$48</f>
        <v>354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2325</v>
      </c>
      <c r="C49" s="136"/>
      <c r="D49" s="136"/>
      <c r="E49" s="136">
        <f>'実質公債費比率（分子）の構造'!L$45</f>
        <v>2184</v>
      </c>
      <c r="F49" s="136"/>
      <c r="G49" s="136"/>
      <c r="H49" s="136">
        <f>'実質公債費比率（分子）の構造'!M$45</f>
        <v>2060</v>
      </c>
      <c r="I49" s="136"/>
      <c r="J49" s="136"/>
      <c r="K49" s="136">
        <f>'実質公債費比率（分子）の構造'!N$45</f>
        <v>1962</v>
      </c>
      <c r="L49" s="136"/>
      <c r="M49" s="136"/>
      <c r="N49" s="136">
        <f>'実質公債費比率（分子）の構造'!O$45</f>
        <v>1824</v>
      </c>
      <c r="O49" s="136"/>
      <c r="P49" s="136"/>
    </row>
    <row r="50" spans="1:16">
      <c r="A50" s="136" t="s">
        <v>59</v>
      </c>
      <c r="B50" s="136" t="e">
        <f>NA()</f>
        <v>#N/A</v>
      </c>
      <c r="C50" s="136">
        <f>IF(ISNUMBER('実質公債費比率（分子）の構造'!K$53),'実質公債費比率（分子）の構造'!K$53,NA())</f>
        <v>845</v>
      </c>
      <c r="D50" s="136" t="e">
        <f>NA()</f>
        <v>#N/A</v>
      </c>
      <c r="E50" s="136" t="e">
        <f>NA()</f>
        <v>#N/A</v>
      </c>
      <c r="F50" s="136">
        <f>IF(ISNUMBER('実質公債費比率（分子）の構造'!L$53),'実質公債費比率（分子）の構造'!L$53,NA())</f>
        <v>811</v>
      </c>
      <c r="G50" s="136" t="e">
        <f>NA()</f>
        <v>#N/A</v>
      </c>
      <c r="H50" s="136" t="e">
        <f>NA()</f>
        <v>#N/A</v>
      </c>
      <c r="I50" s="136">
        <f>IF(ISNUMBER('実質公債費比率（分子）の構造'!M$53),'実質公債費比率（分子）の構造'!M$53,NA())</f>
        <v>733</v>
      </c>
      <c r="J50" s="136" t="e">
        <f>NA()</f>
        <v>#N/A</v>
      </c>
      <c r="K50" s="136" t="e">
        <f>NA()</f>
        <v>#N/A</v>
      </c>
      <c r="L50" s="136">
        <f>IF(ISNUMBER('実質公債費比率（分子）の構造'!N$53),'実質公債費比率（分子）の構造'!N$53,NA())</f>
        <v>752</v>
      </c>
      <c r="M50" s="136" t="e">
        <f>NA()</f>
        <v>#N/A</v>
      </c>
      <c r="N50" s="136" t="e">
        <f>NA()</f>
        <v>#N/A</v>
      </c>
      <c r="O50" s="136">
        <f>IF(ISNUMBER('実質公債費比率（分子）の構造'!O$53),'実質公債費比率（分子）の構造'!O$53,NA())</f>
        <v>684</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13333</v>
      </c>
      <c r="E56" s="135"/>
      <c r="F56" s="135"/>
      <c r="G56" s="135">
        <f>'将来負担比率（分子）の構造'!J$51</f>
        <v>12918</v>
      </c>
      <c r="H56" s="135"/>
      <c r="I56" s="135"/>
      <c r="J56" s="135">
        <f>'将来負担比率（分子）の構造'!K$51</f>
        <v>12627</v>
      </c>
      <c r="K56" s="135"/>
      <c r="L56" s="135"/>
      <c r="M56" s="135">
        <f>'将来負担比率（分子）の構造'!L$51</f>
        <v>11400</v>
      </c>
      <c r="N56" s="135"/>
      <c r="O56" s="135"/>
      <c r="P56" s="135">
        <f>'将来負担比率（分子）の構造'!M$51</f>
        <v>10918</v>
      </c>
    </row>
    <row r="57" spans="1:16">
      <c r="A57" s="135" t="s">
        <v>35</v>
      </c>
      <c r="B57" s="135"/>
      <c r="C57" s="135"/>
      <c r="D57" s="135">
        <f>'将来負担比率（分子）の構造'!I$50</f>
        <v>195</v>
      </c>
      <c r="E57" s="135"/>
      <c r="F57" s="135"/>
      <c r="G57" s="135">
        <f>'将来負担比率（分子）の構造'!J$50</f>
        <v>156</v>
      </c>
      <c r="H57" s="135"/>
      <c r="I57" s="135"/>
      <c r="J57" s="135">
        <f>'将来負担比率（分子）の構造'!K$50</f>
        <v>122</v>
      </c>
      <c r="K57" s="135"/>
      <c r="L57" s="135"/>
      <c r="M57" s="135">
        <f>'将来負担比率（分子）の構造'!L$50</f>
        <v>91</v>
      </c>
      <c r="N57" s="135"/>
      <c r="O57" s="135"/>
      <c r="P57" s="135">
        <f>'将来負担比率（分子）の構造'!M$50</f>
        <v>68</v>
      </c>
    </row>
    <row r="58" spans="1:16">
      <c r="A58" s="135" t="s">
        <v>34</v>
      </c>
      <c r="B58" s="135"/>
      <c r="C58" s="135"/>
      <c r="D58" s="135">
        <f>'将来負担比率（分子）の構造'!I$49</f>
        <v>3744</v>
      </c>
      <c r="E58" s="135"/>
      <c r="F58" s="135"/>
      <c r="G58" s="135">
        <f>'将来負担比率（分子）の構造'!J$49</f>
        <v>4022</v>
      </c>
      <c r="H58" s="135"/>
      <c r="I58" s="135"/>
      <c r="J58" s="135">
        <f>'将来負担比率（分子）の構造'!K$49</f>
        <v>4460</v>
      </c>
      <c r="K58" s="135"/>
      <c r="L58" s="135"/>
      <c r="M58" s="135">
        <f>'将来負担比率（分子）の構造'!L$49</f>
        <v>5319</v>
      </c>
      <c r="N58" s="135"/>
      <c r="O58" s="135"/>
      <c r="P58" s="135">
        <f>'将来負担比率（分子）の構造'!M$49</f>
        <v>5856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38</v>
      </c>
      <c r="L61" s="135"/>
      <c r="M61" s="135"/>
      <c r="N61" s="135">
        <f>'将来負担比率（分子）の構造'!M$46</f>
        <v>5</v>
      </c>
      <c r="O61" s="135"/>
      <c r="P61" s="135"/>
    </row>
    <row r="62" spans="1:16">
      <c r="A62" s="135" t="s">
        <v>29</v>
      </c>
      <c r="B62" s="135">
        <f>'将来負担比率（分子）の構造'!I$45</f>
        <v>2285</v>
      </c>
      <c r="C62" s="135"/>
      <c r="D62" s="135"/>
      <c r="E62" s="135">
        <f>'将来負担比率（分子）の構造'!J$45</f>
        <v>2286</v>
      </c>
      <c r="F62" s="135"/>
      <c r="G62" s="135"/>
      <c r="H62" s="135">
        <f>'将来負担比率（分子）の構造'!K$45</f>
        <v>2264</v>
      </c>
      <c r="I62" s="135"/>
      <c r="J62" s="135"/>
      <c r="K62" s="135">
        <f>'将来負担比率（分子）の構造'!L$45</f>
        <v>2163</v>
      </c>
      <c r="L62" s="135"/>
      <c r="M62" s="135"/>
      <c r="N62" s="135">
        <f>'将来負担比率（分子）の構造'!M$45</f>
        <v>1987</v>
      </c>
      <c r="O62" s="135"/>
      <c r="P62" s="135"/>
    </row>
    <row r="63" spans="1:16">
      <c r="A63" s="135" t="s">
        <v>28</v>
      </c>
      <c r="B63" s="135">
        <f>'将来負担比率（分子）の構造'!I$44</f>
        <v>1003</v>
      </c>
      <c r="C63" s="135"/>
      <c r="D63" s="135"/>
      <c r="E63" s="135">
        <f>'将来負担比率（分子）の構造'!J$44</f>
        <v>872</v>
      </c>
      <c r="F63" s="135"/>
      <c r="G63" s="135"/>
      <c r="H63" s="135">
        <f>'将来負担比率（分子）の構造'!K$44</f>
        <v>893</v>
      </c>
      <c r="I63" s="135"/>
      <c r="J63" s="135"/>
      <c r="K63" s="135">
        <f>'将来負担比率（分子）の構造'!L$44</f>
        <v>874</v>
      </c>
      <c r="L63" s="135"/>
      <c r="M63" s="135"/>
      <c r="N63" s="135">
        <f>'将来負担比率（分子）の構造'!M$44</f>
        <v>904</v>
      </c>
      <c r="O63" s="135"/>
      <c r="P63" s="135"/>
    </row>
    <row r="64" spans="1:16">
      <c r="A64" s="135" t="s">
        <v>27</v>
      </c>
      <c r="B64" s="135">
        <f>'将来負担比率（分子）の構造'!I$43</f>
        <v>4654</v>
      </c>
      <c r="C64" s="135"/>
      <c r="D64" s="135"/>
      <c r="E64" s="135">
        <f>'将来負担比率（分子）の構造'!J$43</f>
        <v>4627</v>
      </c>
      <c r="F64" s="135"/>
      <c r="G64" s="135"/>
      <c r="H64" s="135">
        <f>'将来負担比率（分子）の構造'!K$43</f>
        <v>4558</v>
      </c>
      <c r="I64" s="135"/>
      <c r="J64" s="135"/>
      <c r="K64" s="135">
        <f>'将来負担比率（分子）の構造'!L$43</f>
        <v>4628</v>
      </c>
      <c r="L64" s="135"/>
      <c r="M64" s="135"/>
      <c r="N64" s="135">
        <f>'将来負担比率（分子）の構造'!M$43</f>
        <v>4765</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14561</v>
      </c>
      <c r="C66" s="135"/>
      <c r="D66" s="135"/>
      <c r="E66" s="135">
        <f>'将来負担比率（分子）の構造'!J$41</f>
        <v>13780</v>
      </c>
      <c r="F66" s="135"/>
      <c r="G66" s="135"/>
      <c r="H66" s="135">
        <f>'将来負担比率（分子）の構造'!K$41</f>
        <v>13017</v>
      </c>
      <c r="I66" s="135"/>
      <c r="J66" s="135"/>
      <c r="K66" s="135">
        <f>'将来負担比率（分子）の構造'!L$41</f>
        <v>12267</v>
      </c>
      <c r="L66" s="135"/>
      <c r="M66" s="135"/>
      <c r="N66" s="135">
        <f>'将来負担比率（分子）の構造'!M$41</f>
        <v>11775</v>
      </c>
      <c r="O66" s="135"/>
      <c r="P66" s="135"/>
    </row>
    <row r="67" spans="1:16">
      <c r="A67" s="135" t="s">
        <v>63</v>
      </c>
      <c r="B67" s="135" t="e">
        <f>NA()</f>
        <v>#N/A</v>
      </c>
      <c r="C67" s="135">
        <f>IF(ISNUMBER('将来負担比率（分子）の構造'!I$52), IF('将来負担比率（分子）の構造'!I$52 &lt; 0, 0, '将来負担比率（分子）の構造'!I$52), NA())</f>
        <v>5232</v>
      </c>
      <c r="D67" s="135" t="e">
        <f>NA()</f>
        <v>#N/A</v>
      </c>
      <c r="E67" s="135" t="e">
        <f>NA()</f>
        <v>#N/A</v>
      </c>
      <c r="F67" s="135">
        <f>IF(ISNUMBER('将来負担比率（分子）の構造'!J$52), IF('将来負担比率（分子）の構造'!J$52 &lt; 0, 0, '将来負担比率（分子）の構造'!J$52), NA())</f>
        <v>4467</v>
      </c>
      <c r="G67" s="135" t="e">
        <f>NA()</f>
        <v>#N/A</v>
      </c>
      <c r="H67" s="135" t="e">
        <f>NA()</f>
        <v>#N/A</v>
      </c>
      <c r="I67" s="135">
        <f>IF(ISNUMBER('将来負担比率（分子）の構造'!K$52), IF('将来負担比率（分子）の構造'!K$52 &lt; 0, 0, '将来負担比率（分子）の構造'!K$52), NA())</f>
        <v>3523</v>
      </c>
      <c r="J67" s="135" t="e">
        <f>NA()</f>
        <v>#N/A</v>
      </c>
      <c r="K67" s="135" t="e">
        <f>NA()</f>
        <v>#N/A</v>
      </c>
      <c r="L67" s="135">
        <f>IF(ISNUMBER('将来負担比率（分子）の構造'!L$52), IF('将来負担比率（分子）の構造'!L$52 &lt; 0, 0, '将来負担比率（分子）の構造'!L$52), NA())</f>
        <v>3160</v>
      </c>
      <c r="M67" s="135" t="e">
        <f>NA()</f>
        <v>#N/A</v>
      </c>
      <c r="N67" s="135" t="e">
        <f>NA()</f>
        <v>#N/A</v>
      </c>
      <c r="O67" s="135">
        <f>IF(ISNUMBER('将来負担比率（分子）の構造'!M$52), IF('将来負担比率（分子）の構造'!M$52 &lt; 0, 0, '将来負担比率（分子）の構造'!M$52), NA())</f>
        <v>2594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1133105</v>
      </c>
      <c r="S5" s="583"/>
      <c r="T5" s="583"/>
      <c r="U5" s="583"/>
      <c r="V5" s="583"/>
      <c r="W5" s="583"/>
      <c r="X5" s="583"/>
      <c r="Y5" s="584"/>
      <c r="Z5" s="585">
        <v>10.5</v>
      </c>
      <c r="AA5" s="585"/>
      <c r="AB5" s="585"/>
      <c r="AC5" s="585"/>
      <c r="AD5" s="586">
        <v>1133105</v>
      </c>
      <c r="AE5" s="586"/>
      <c r="AF5" s="586"/>
      <c r="AG5" s="586"/>
      <c r="AH5" s="586"/>
      <c r="AI5" s="586"/>
      <c r="AJ5" s="586"/>
      <c r="AK5" s="586"/>
      <c r="AL5" s="587">
        <v>19.899999999999999</v>
      </c>
      <c r="AM5" s="588"/>
      <c r="AN5" s="588"/>
      <c r="AO5" s="589"/>
      <c r="AP5" s="579" t="s">
        <v>209</v>
      </c>
      <c r="AQ5" s="580"/>
      <c r="AR5" s="580"/>
      <c r="AS5" s="580"/>
      <c r="AT5" s="580"/>
      <c r="AU5" s="580"/>
      <c r="AV5" s="580"/>
      <c r="AW5" s="580"/>
      <c r="AX5" s="580"/>
      <c r="AY5" s="580"/>
      <c r="AZ5" s="580"/>
      <c r="BA5" s="580"/>
      <c r="BB5" s="580"/>
      <c r="BC5" s="580"/>
      <c r="BD5" s="580"/>
      <c r="BE5" s="580"/>
      <c r="BF5" s="581"/>
      <c r="BG5" s="593">
        <v>1128382</v>
      </c>
      <c r="BH5" s="594"/>
      <c r="BI5" s="594"/>
      <c r="BJ5" s="594"/>
      <c r="BK5" s="594"/>
      <c r="BL5" s="594"/>
      <c r="BM5" s="594"/>
      <c r="BN5" s="595"/>
      <c r="BO5" s="596">
        <v>99.6</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c r="B6" s="590" t="s">
        <v>214</v>
      </c>
      <c r="C6" s="591"/>
      <c r="D6" s="591"/>
      <c r="E6" s="591"/>
      <c r="F6" s="591"/>
      <c r="G6" s="591"/>
      <c r="H6" s="591"/>
      <c r="I6" s="591"/>
      <c r="J6" s="591"/>
      <c r="K6" s="591"/>
      <c r="L6" s="591"/>
      <c r="M6" s="591"/>
      <c r="N6" s="591"/>
      <c r="O6" s="591"/>
      <c r="P6" s="591"/>
      <c r="Q6" s="592"/>
      <c r="R6" s="593">
        <v>92719</v>
      </c>
      <c r="S6" s="594"/>
      <c r="T6" s="594"/>
      <c r="U6" s="594"/>
      <c r="V6" s="594"/>
      <c r="W6" s="594"/>
      <c r="X6" s="594"/>
      <c r="Y6" s="595"/>
      <c r="Z6" s="596">
        <v>0.9</v>
      </c>
      <c r="AA6" s="596"/>
      <c r="AB6" s="596"/>
      <c r="AC6" s="596"/>
      <c r="AD6" s="597">
        <v>92719</v>
      </c>
      <c r="AE6" s="597"/>
      <c r="AF6" s="597"/>
      <c r="AG6" s="597"/>
      <c r="AH6" s="597"/>
      <c r="AI6" s="597"/>
      <c r="AJ6" s="597"/>
      <c r="AK6" s="597"/>
      <c r="AL6" s="598">
        <v>1.6</v>
      </c>
      <c r="AM6" s="599"/>
      <c r="AN6" s="599"/>
      <c r="AO6" s="600"/>
      <c r="AP6" s="590" t="s">
        <v>215</v>
      </c>
      <c r="AQ6" s="591"/>
      <c r="AR6" s="591"/>
      <c r="AS6" s="591"/>
      <c r="AT6" s="591"/>
      <c r="AU6" s="591"/>
      <c r="AV6" s="591"/>
      <c r="AW6" s="591"/>
      <c r="AX6" s="591"/>
      <c r="AY6" s="591"/>
      <c r="AZ6" s="591"/>
      <c r="BA6" s="591"/>
      <c r="BB6" s="591"/>
      <c r="BC6" s="591"/>
      <c r="BD6" s="591"/>
      <c r="BE6" s="591"/>
      <c r="BF6" s="592"/>
      <c r="BG6" s="593">
        <v>1128382</v>
      </c>
      <c r="BH6" s="594"/>
      <c r="BI6" s="594"/>
      <c r="BJ6" s="594"/>
      <c r="BK6" s="594"/>
      <c r="BL6" s="594"/>
      <c r="BM6" s="594"/>
      <c r="BN6" s="595"/>
      <c r="BO6" s="596">
        <v>99.6</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87046</v>
      </c>
      <c r="CS6" s="594"/>
      <c r="CT6" s="594"/>
      <c r="CU6" s="594"/>
      <c r="CV6" s="594"/>
      <c r="CW6" s="594"/>
      <c r="CX6" s="594"/>
      <c r="CY6" s="595"/>
      <c r="CZ6" s="596">
        <v>0.8</v>
      </c>
      <c r="DA6" s="596"/>
      <c r="DB6" s="596"/>
      <c r="DC6" s="596"/>
      <c r="DD6" s="602" t="s">
        <v>216</v>
      </c>
      <c r="DE6" s="594"/>
      <c r="DF6" s="594"/>
      <c r="DG6" s="594"/>
      <c r="DH6" s="594"/>
      <c r="DI6" s="594"/>
      <c r="DJ6" s="594"/>
      <c r="DK6" s="594"/>
      <c r="DL6" s="594"/>
      <c r="DM6" s="594"/>
      <c r="DN6" s="594"/>
      <c r="DO6" s="594"/>
      <c r="DP6" s="595"/>
      <c r="DQ6" s="602">
        <v>87046</v>
      </c>
      <c r="DR6" s="594"/>
      <c r="DS6" s="594"/>
      <c r="DT6" s="594"/>
      <c r="DU6" s="594"/>
      <c r="DV6" s="594"/>
      <c r="DW6" s="594"/>
      <c r="DX6" s="594"/>
      <c r="DY6" s="594"/>
      <c r="DZ6" s="594"/>
      <c r="EA6" s="594"/>
      <c r="EB6" s="594"/>
      <c r="EC6" s="603"/>
    </row>
    <row r="7" spans="2:143" ht="11.25" customHeight="1">
      <c r="B7" s="590" t="s">
        <v>218</v>
      </c>
      <c r="C7" s="591"/>
      <c r="D7" s="591"/>
      <c r="E7" s="591"/>
      <c r="F7" s="591"/>
      <c r="G7" s="591"/>
      <c r="H7" s="591"/>
      <c r="I7" s="591"/>
      <c r="J7" s="591"/>
      <c r="K7" s="591"/>
      <c r="L7" s="591"/>
      <c r="M7" s="591"/>
      <c r="N7" s="591"/>
      <c r="O7" s="591"/>
      <c r="P7" s="591"/>
      <c r="Q7" s="592"/>
      <c r="R7" s="593">
        <v>3272</v>
      </c>
      <c r="S7" s="594"/>
      <c r="T7" s="594"/>
      <c r="U7" s="594"/>
      <c r="V7" s="594"/>
      <c r="W7" s="594"/>
      <c r="X7" s="594"/>
      <c r="Y7" s="595"/>
      <c r="Z7" s="596">
        <v>0</v>
      </c>
      <c r="AA7" s="596"/>
      <c r="AB7" s="596"/>
      <c r="AC7" s="596"/>
      <c r="AD7" s="597">
        <v>3272</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409256</v>
      </c>
      <c r="BH7" s="594"/>
      <c r="BI7" s="594"/>
      <c r="BJ7" s="594"/>
      <c r="BK7" s="594"/>
      <c r="BL7" s="594"/>
      <c r="BM7" s="594"/>
      <c r="BN7" s="595"/>
      <c r="BO7" s="596">
        <v>36.1</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2265775</v>
      </c>
      <c r="CS7" s="594"/>
      <c r="CT7" s="594"/>
      <c r="CU7" s="594"/>
      <c r="CV7" s="594"/>
      <c r="CW7" s="594"/>
      <c r="CX7" s="594"/>
      <c r="CY7" s="595"/>
      <c r="CZ7" s="596">
        <v>21.5</v>
      </c>
      <c r="DA7" s="596"/>
      <c r="DB7" s="596"/>
      <c r="DC7" s="596"/>
      <c r="DD7" s="602">
        <v>266282</v>
      </c>
      <c r="DE7" s="594"/>
      <c r="DF7" s="594"/>
      <c r="DG7" s="594"/>
      <c r="DH7" s="594"/>
      <c r="DI7" s="594"/>
      <c r="DJ7" s="594"/>
      <c r="DK7" s="594"/>
      <c r="DL7" s="594"/>
      <c r="DM7" s="594"/>
      <c r="DN7" s="594"/>
      <c r="DO7" s="594"/>
      <c r="DP7" s="595"/>
      <c r="DQ7" s="602">
        <v>1576566</v>
      </c>
      <c r="DR7" s="594"/>
      <c r="DS7" s="594"/>
      <c r="DT7" s="594"/>
      <c r="DU7" s="594"/>
      <c r="DV7" s="594"/>
      <c r="DW7" s="594"/>
      <c r="DX7" s="594"/>
      <c r="DY7" s="594"/>
      <c r="DZ7" s="594"/>
      <c r="EA7" s="594"/>
      <c r="EB7" s="594"/>
      <c r="EC7" s="603"/>
    </row>
    <row r="8" spans="2:143" ht="11.25" customHeight="1">
      <c r="B8" s="590" t="s">
        <v>221</v>
      </c>
      <c r="C8" s="591"/>
      <c r="D8" s="591"/>
      <c r="E8" s="591"/>
      <c r="F8" s="591"/>
      <c r="G8" s="591"/>
      <c r="H8" s="591"/>
      <c r="I8" s="591"/>
      <c r="J8" s="591"/>
      <c r="K8" s="591"/>
      <c r="L8" s="591"/>
      <c r="M8" s="591"/>
      <c r="N8" s="591"/>
      <c r="O8" s="591"/>
      <c r="P8" s="591"/>
      <c r="Q8" s="592"/>
      <c r="R8" s="593">
        <v>11062</v>
      </c>
      <c r="S8" s="594"/>
      <c r="T8" s="594"/>
      <c r="U8" s="594"/>
      <c r="V8" s="594"/>
      <c r="W8" s="594"/>
      <c r="X8" s="594"/>
      <c r="Y8" s="595"/>
      <c r="Z8" s="596">
        <v>0.1</v>
      </c>
      <c r="AA8" s="596"/>
      <c r="AB8" s="596"/>
      <c r="AC8" s="596"/>
      <c r="AD8" s="597">
        <v>11062</v>
      </c>
      <c r="AE8" s="597"/>
      <c r="AF8" s="597"/>
      <c r="AG8" s="597"/>
      <c r="AH8" s="597"/>
      <c r="AI8" s="597"/>
      <c r="AJ8" s="597"/>
      <c r="AK8" s="597"/>
      <c r="AL8" s="598">
        <v>0.2</v>
      </c>
      <c r="AM8" s="599"/>
      <c r="AN8" s="599"/>
      <c r="AO8" s="600"/>
      <c r="AP8" s="590" t="s">
        <v>222</v>
      </c>
      <c r="AQ8" s="591"/>
      <c r="AR8" s="591"/>
      <c r="AS8" s="591"/>
      <c r="AT8" s="591"/>
      <c r="AU8" s="591"/>
      <c r="AV8" s="591"/>
      <c r="AW8" s="591"/>
      <c r="AX8" s="591"/>
      <c r="AY8" s="591"/>
      <c r="AZ8" s="591"/>
      <c r="BA8" s="591"/>
      <c r="BB8" s="591"/>
      <c r="BC8" s="591"/>
      <c r="BD8" s="591"/>
      <c r="BE8" s="591"/>
      <c r="BF8" s="592"/>
      <c r="BG8" s="593">
        <v>15674</v>
      </c>
      <c r="BH8" s="594"/>
      <c r="BI8" s="594"/>
      <c r="BJ8" s="594"/>
      <c r="BK8" s="594"/>
      <c r="BL8" s="594"/>
      <c r="BM8" s="594"/>
      <c r="BN8" s="595"/>
      <c r="BO8" s="596">
        <v>1.4</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1670340</v>
      </c>
      <c r="CS8" s="594"/>
      <c r="CT8" s="594"/>
      <c r="CU8" s="594"/>
      <c r="CV8" s="594"/>
      <c r="CW8" s="594"/>
      <c r="CX8" s="594"/>
      <c r="CY8" s="595"/>
      <c r="CZ8" s="596">
        <v>15.9</v>
      </c>
      <c r="DA8" s="596"/>
      <c r="DB8" s="596"/>
      <c r="DC8" s="596"/>
      <c r="DD8" s="602">
        <v>4320</v>
      </c>
      <c r="DE8" s="594"/>
      <c r="DF8" s="594"/>
      <c r="DG8" s="594"/>
      <c r="DH8" s="594"/>
      <c r="DI8" s="594"/>
      <c r="DJ8" s="594"/>
      <c r="DK8" s="594"/>
      <c r="DL8" s="594"/>
      <c r="DM8" s="594"/>
      <c r="DN8" s="594"/>
      <c r="DO8" s="594"/>
      <c r="DP8" s="595"/>
      <c r="DQ8" s="602">
        <v>1011623</v>
      </c>
      <c r="DR8" s="594"/>
      <c r="DS8" s="594"/>
      <c r="DT8" s="594"/>
      <c r="DU8" s="594"/>
      <c r="DV8" s="594"/>
      <c r="DW8" s="594"/>
      <c r="DX8" s="594"/>
      <c r="DY8" s="594"/>
      <c r="DZ8" s="594"/>
      <c r="EA8" s="594"/>
      <c r="EB8" s="594"/>
      <c r="EC8" s="603"/>
    </row>
    <row r="9" spans="2:143" ht="11.25" customHeight="1">
      <c r="B9" s="590" t="s">
        <v>225</v>
      </c>
      <c r="C9" s="591"/>
      <c r="D9" s="591"/>
      <c r="E9" s="591"/>
      <c r="F9" s="591"/>
      <c r="G9" s="591"/>
      <c r="H9" s="591"/>
      <c r="I9" s="591"/>
      <c r="J9" s="591"/>
      <c r="K9" s="591"/>
      <c r="L9" s="591"/>
      <c r="M9" s="591"/>
      <c r="N9" s="591"/>
      <c r="O9" s="591"/>
      <c r="P9" s="591"/>
      <c r="Q9" s="592"/>
      <c r="R9" s="593">
        <v>5307</v>
      </c>
      <c r="S9" s="594"/>
      <c r="T9" s="594"/>
      <c r="U9" s="594"/>
      <c r="V9" s="594"/>
      <c r="W9" s="594"/>
      <c r="X9" s="594"/>
      <c r="Y9" s="595"/>
      <c r="Z9" s="596">
        <v>0</v>
      </c>
      <c r="AA9" s="596"/>
      <c r="AB9" s="596"/>
      <c r="AC9" s="596"/>
      <c r="AD9" s="597">
        <v>5307</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326006</v>
      </c>
      <c r="BH9" s="594"/>
      <c r="BI9" s="594"/>
      <c r="BJ9" s="594"/>
      <c r="BK9" s="594"/>
      <c r="BL9" s="594"/>
      <c r="BM9" s="594"/>
      <c r="BN9" s="595"/>
      <c r="BO9" s="596">
        <v>28.8</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1073944</v>
      </c>
      <c r="CS9" s="594"/>
      <c r="CT9" s="594"/>
      <c r="CU9" s="594"/>
      <c r="CV9" s="594"/>
      <c r="CW9" s="594"/>
      <c r="CX9" s="594"/>
      <c r="CY9" s="595"/>
      <c r="CZ9" s="596">
        <v>10.199999999999999</v>
      </c>
      <c r="DA9" s="596"/>
      <c r="DB9" s="596"/>
      <c r="DC9" s="596"/>
      <c r="DD9" s="602">
        <v>37316</v>
      </c>
      <c r="DE9" s="594"/>
      <c r="DF9" s="594"/>
      <c r="DG9" s="594"/>
      <c r="DH9" s="594"/>
      <c r="DI9" s="594"/>
      <c r="DJ9" s="594"/>
      <c r="DK9" s="594"/>
      <c r="DL9" s="594"/>
      <c r="DM9" s="594"/>
      <c r="DN9" s="594"/>
      <c r="DO9" s="594"/>
      <c r="DP9" s="595"/>
      <c r="DQ9" s="602">
        <v>915331</v>
      </c>
      <c r="DR9" s="594"/>
      <c r="DS9" s="594"/>
      <c r="DT9" s="594"/>
      <c r="DU9" s="594"/>
      <c r="DV9" s="594"/>
      <c r="DW9" s="594"/>
      <c r="DX9" s="594"/>
      <c r="DY9" s="594"/>
      <c r="DZ9" s="594"/>
      <c r="EA9" s="594"/>
      <c r="EB9" s="594"/>
      <c r="EC9" s="603"/>
    </row>
    <row r="10" spans="2:143" ht="11.25" customHeight="1">
      <c r="B10" s="590" t="s">
        <v>228</v>
      </c>
      <c r="C10" s="591"/>
      <c r="D10" s="591"/>
      <c r="E10" s="591"/>
      <c r="F10" s="591"/>
      <c r="G10" s="591"/>
      <c r="H10" s="591"/>
      <c r="I10" s="591"/>
      <c r="J10" s="591"/>
      <c r="K10" s="591"/>
      <c r="L10" s="591"/>
      <c r="M10" s="591"/>
      <c r="N10" s="591"/>
      <c r="O10" s="591"/>
      <c r="P10" s="591"/>
      <c r="Q10" s="592"/>
      <c r="R10" s="593">
        <v>98954</v>
      </c>
      <c r="S10" s="594"/>
      <c r="T10" s="594"/>
      <c r="U10" s="594"/>
      <c r="V10" s="594"/>
      <c r="W10" s="594"/>
      <c r="X10" s="594"/>
      <c r="Y10" s="595"/>
      <c r="Z10" s="596">
        <v>0.9</v>
      </c>
      <c r="AA10" s="596"/>
      <c r="AB10" s="596"/>
      <c r="AC10" s="596"/>
      <c r="AD10" s="597">
        <v>98954</v>
      </c>
      <c r="AE10" s="597"/>
      <c r="AF10" s="597"/>
      <c r="AG10" s="597"/>
      <c r="AH10" s="597"/>
      <c r="AI10" s="597"/>
      <c r="AJ10" s="597"/>
      <c r="AK10" s="597"/>
      <c r="AL10" s="598">
        <v>1.7</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16636</v>
      </c>
      <c r="BH10" s="594"/>
      <c r="BI10" s="594"/>
      <c r="BJ10" s="594"/>
      <c r="BK10" s="594"/>
      <c r="BL10" s="594"/>
      <c r="BM10" s="594"/>
      <c r="BN10" s="595"/>
      <c r="BO10" s="596">
        <v>1.5</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t="s">
        <v>223</v>
      </c>
      <c r="CS10" s="594"/>
      <c r="CT10" s="594"/>
      <c r="CU10" s="594"/>
      <c r="CV10" s="594"/>
      <c r="CW10" s="594"/>
      <c r="CX10" s="594"/>
      <c r="CY10" s="595"/>
      <c r="CZ10" s="596" t="s">
        <v>223</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c r="B11" s="590" t="s">
        <v>231</v>
      </c>
      <c r="C11" s="591"/>
      <c r="D11" s="591"/>
      <c r="E11" s="591"/>
      <c r="F11" s="591"/>
      <c r="G11" s="591"/>
      <c r="H11" s="591"/>
      <c r="I11" s="591"/>
      <c r="J11" s="591"/>
      <c r="K11" s="591"/>
      <c r="L11" s="591"/>
      <c r="M11" s="591"/>
      <c r="N11" s="591"/>
      <c r="O11" s="591"/>
      <c r="P11" s="591"/>
      <c r="Q11" s="592"/>
      <c r="R11" s="593">
        <v>10586</v>
      </c>
      <c r="S11" s="594"/>
      <c r="T11" s="594"/>
      <c r="U11" s="594"/>
      <c r="V11" s="594"/>
      <c r="W11" s="594"/>
      <c r="X11" s="594"/>
      <c r="Y11" s="595"/>
      <c r="Z11" s="596">
        <v>0.1</v>
      </c>
      <c r="AA11" s="596"/>
      <c r="AB11" s="596"/>
      <c r="AC11" s="596"/>
      <c r="AD11" s="597">
        <v>10586</v>
      </c>
      <c r="AE11" s="597"/>
      <c r="AF11" s="597"/>
      <c r="AG11" s="597"/>
      <c r="AH11" s="597"/>
      <c r="AI11" s="597"/>
      <c r="AJ11" s="597"/>
      <c r="AK11" s="597"/>
      <c r="AL11" s="598">
        <v>0.2</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50940</v>
      </c>
      <c r="BH11" s="594"/>
      <c r="BI11" s="594"/>
      <c r="BJ11" s="594"/>
      <c r="BK11" s="594"/>
      <c r="BL11" s="594"/>
      <c r="BM11" s="594"/>
      <c r="BN11" s="595"/>
      <c r="BO11" s="596">
        <v>4.5</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607144</v>
      </c>
      <c r="CS11" s="594"/>
      <c r="CT11" s="594"/>
      <c r="CU11" s="594"/>
      <c r="CV11" s="594"/>
      <c r="CW11" s="594"/>
      <c r="CX11" s="594"/>
      <c r="CY11" s="595"/>
      <c r="CZ11" s="596">
        <v>5.8</v>
      </c>
      <c r="DA11" s="596"/>
      <c r="DB11" s="596"/>
      <c r="DC11" s="596"/>
      <c r="DD11" s="602">
        <v>282871</v>
      </c>
      <c r="DE11" s="594"/>
      <c r="DF11" s="594"/>
      <c r="DG11" s="594"/>
      <c r="DH11" s="594"/>
      <c r="DI11" s="594"/>
      <c r="DJ11" s="594"/>
      <c r="DK11" s="594"/>
      <c r="DL11" s="594"/>
      <c r="DM11" s="594"/>
      <c r="DN11" s="594"/>
      <c r="DO11" s="594"/>
      <c r="DP11" s="595"/>
      <c r="DQ11" s="602">
        <v>304769</v>
      </c>
      <c r="DR11" s="594"/>
      <c r="DS11" s="594"/>
      <c r="DT11" s="594"/>
      <c r="DU11" s="594"/>
      <c r="DV11" s="594"/>
      <c r="DW11" s="594"/>
      <c r="DX11" s="594"/>
      <c r="DY11" s="594"/>
      <c r="DZ11" s="594"/>
      <c r="EA11" s="594"/>
      <c r="EB11" s="594"/>
      <c r="EC11" s="603"/>
    </row>
    <row r="12" spans="2:143" ht="11.25" customHeight="1">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639240</v>
      </c>
      <c r="BH12" s="594"/>
      <c r="BI12" s="594"/>
      <c r="BJ12" s="594"/>
      <c r="BK12" s="594"/>
      <c r="BL12" s="594"/>
      <c r="BM12" s="594"/>
      <c r="BN12" s="595"/>
      <c r="BO12" s="596">
        <v>56.4</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221848</v>
      </c>
      <c r="CS12" s="594"/>
      <c r="CT12" s="594"/>
      <c r="CU12" s="594"/>
      <c r="CV12" s="594"/>
      <c r="CW12" s="594"/>
      <c r="CX12" s="594"/>
      <c r="CY12" s="595"/>
      <c r="CZ12" s="596">
        <v>2.1</v>
      </c>
      <c r="DA12" s="596"/>
      <c r="DB12" s="596"/>
      <c r="DC12" s="596"/>
      <c r="DD12" s="602">
        <v>68528</v>
      </c>
      <c r="DE12" s="594"/>
      <c r="DF12" s="594"/>
      <c r="DG12" s="594"/>
      <c r="DH12" s="594"/>
      <c r="DI12" s="594"/>
      <c r="DJ12" s="594"/>
      <c r="DK12" s="594"/>
      <c r="DL12" s="594"/>
      <c r="DM12" s="594"/>
      <c r="DN12" s="594"/>
      <c r="DO12" s="594"/>
      <c r="DP12" s="595"/>
      <c r="DQ12" s="602">
        <v>197567</v>
      </c>
      <c r="DR12" s="594"/>
      <c r="DS12" s="594"/>
      <c r="DT12" s="594"/>
      <c r="DU12" s="594"/>
      <c r="DV12" s="594"/>
      <c r="DW12" s="594"/>
      <c r="DX12" s="594"/>
      <c r="DY12" s="594"/>
      <c r="DZ12" s="594"/>
      <c r="EA12" s="594"/>
      <c r="EB12" s="594"/>
      <c r="EC12" s="603"/>
    </row>
    <row r="13" spans="2:143" ht="11.25" customHeight="1">
      <c r="B13" s="590" t="s">
        <v>237</v>
      </c>
      <c r="C13" s="591"/>
      <c r="D13" s="591"/>
      <c r="E13" s="591"/>
      <c r="F13" s="591"/>
      <c r="G13" s="591"/>
      <c r="H13" s="591"/>
      <c r="I13" s="591"/>
      <c r="J13" s="591"/>
      <c r="K13" s="591"/>
      <c r="L13" s="591"/>
      <c r="M13" s="591"/>
      <c r="N13" s="591"/>
      <c r="O13" s="591"/>
      <c r="P13" s="591"/>
      <c r="Q13" s="592"/>
      <c r="R13" s="593">
        <v>11697</v>
      </c>
      <c r="S13" s="594"/>
      <c r="T13" s="594"/>
      <c r="U13" s="594"/>
      <c r="V13" s="594"/>
      <c r="W13" s="594"/>
      <c r="X13" s="594"/>
      <c r="Y13" s="595"/>
      <c r="Z13" s="596">
        <v>0.1</v>
      </c>
      <c r="AA13" s="596"/>
      <c r="AB13" s="596"/>
      <c r="AC13" s="596"/>
      <c r="AD13" s="597">
        <v>11697</v>
      </c>
      <c r="AE13" s="597"/>
      <c r="AF13" s="597"/>
      <c r="AG13" s="597"/>
      <c r="AH13" s="597"/>
      <c r="AI13" s="597"/>
      <c r="AJ13" s="597"/>
      <c r="AK13" s="597"/>
      <c r="AL13" s="598">
        <v>0.2</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638075</v>
      </c>
      <c r="BH13" s="594"/>
      <c r="BI13" s="594"/>
      <c r="BJ13" s="594"/>
      <c r="BK13" s="594"/>
      <c r="BL13" s="594"/>
      <c r="BM13" s="594"/>
      <c r="BN13" s="595"/>
      <c r="BO13" s="596">
        <v>56.3</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1072693</v>
      </c>
      <c r="CS13" s="594"/>
      <c r="CT13" s="594"/>
      <c r="CU13" s="594"/>
      <c r="CV13" s="594"/>
      <c r="CW13" s="594"/>
      <c r="CX13" s="594"/>
      <c r="CY13" s="595"/>
      <c r="CZ13" s="596">
        <v>10.199999999999999</v>
      </c>
      <c r="DA13" s="596"/>
      <c r="DB13" s="596"/>
      <c r="DC13" s="596"/>
      <c r="DD13" s="602">
        <v>964690</v>
      </c>
      <c r="DE13" s="594"/>
      <c r="DF13" s="594"/>
      <c r="DG13" s="594"/>
      <c r="DH13" s="594"/>
      <c r="DI13" s="594"/>
      <c r="DJ13" s="594"/>
      <c r="DK13" s="594"/>
      <c r="DL13" s="594"/>
      <c r="DM13" s="594"/>
      <c r="DN13" s="594"/>
      <c r="DO13" s="594"/>
      <c r="DP13" s="595"/>
      <c r="DQ13" s="602">
        <v>313153</v>
      </c>
      <c r="DR13" s="594"/>
      <c r="DS13" s="594"/>
      <c r="DT13" s="594"/>
      <c r="DU13" s="594"/>
      <c r="DV13" s="594"/>
      <c r="DW13" s="594"/>
      <c r="DX13" s="594"/>
      <c r="DY13" s="594"/>
      <c r="DZ13" s="594"/>
      <c r="EA13" s="594"/>
      <c r="EB13" s="594"/>
      <c r="EC13" s="603"/>
    </row>
    <row r="14" spans="2:143" ht="11.25" customHeight="1">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33638</v>
      </c>
      <c r="BH14" s="594"/>
      <c r="BI14" s="594"/>
      <c r="BJ14" s="594"/>
      <c r="BK14" s="594"/>
      <c r="BL14" s="594"/>
      <c r="BM14" s="594"/>
      <c r="BN14" s="595"/>
      <c r="BO14" s="596">
        <v>3</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275391</v>
      </c>
      <c r="CS14" s="594"/>
      <c r="CT14" s="594"/>
      <c r="CU14" s="594"/>
      <c r="CV14" s="594"/>
      <c r="CW14" s="594"/>
      <c r="CX14" s="594"/>
      <c r="CY14" s="595"/>
      <c r="CZ14" s="596">
        <v>2.6</v>
      </c>
      <c r="DA14" s="596"/>
      <c r="DB14" s="596"/>
      <c r="DC14" s="596"/>
      <c r="DD14" s="602">
        <v>10675</v>
      </c>
      <c r="DE14" s="594"/>
      <c r="DF14" s="594"/>
      <c r="DG14" s="594"/>
      <c r="DH14" s="594"/>
      <c r="DI14" s="594"/>
      <c r="DJ14" s="594"/>
      <c r="DK14" s="594"/>
      <c r="DL14" s="594"/>
      <c r="DM14" s="594"/>
      <c r="DN14" s="594"/>
      <c r="DO14" s="594"/>
      <c r="DP14" s="595"/>
      <c r="DQ14" s="602">
        <v>258675</v>
      </c>
      <c r="DR14" s="594"/>
      <c r="DS14" s="594"/>
      <c r="DT14" s="594"/>
      <c r="DU14" s="594"/>
      <c r="DV14" s="594"/>
      <c r="DW14" s="594"/>
      <c r="DX14" s="594"/>
      <c r="DY14" s="594"/>
      <c r="DZ14" s="594"/>
      <c r="EA14" s="594"/>
      <c r="EB14" s="594"/>
      <c r="EC14" s="603"/>
    </row>
    <row r="15" spans="2:143" ht="11.25" customHeight="1">
      <c r="B15" s="590" t="s">
        <v>243</v>
      </c>
      <c r="C15" s="591"/>
      <c r="D15" s="591"/>
      <c r="E15" s="591"/>
      <c r="F15" s="591"/>
      <c r="G15" s="591"/>
      <c r="H15" s="591"/>
      <c r="I15" s="591"/>
      <c r="J15" s="591"/>
      <c r="K15" s="591"/>
      <c r="L15" s="591"/>
      <c r="M15" s="591"/>
      <c r="N15" s="591"/>
      <c r="O15" s="591"/>
      <c r="P15" s="591"/>
      <c r="Q15" s="592"/>
      <c r="R15" s="593">
        <v>3039</v>
      </c>
      <c r="S15" s="594"/>
      <c r="T15" s="594"/>
      <c r="U15" s="594"/>
      <c r="V15" s="594"/>
      <c r="W15" s="594"/>
      <c r="X15" s="594"/>
      <c r="Y15" s="595"/>
      <c r="Z15" s="596">
        <v>0</v>
      </c>
      <c r="AA15" s="596"/>
      <c r="AB15" s="596"/>
      <c r="AC15" s="596"/>
      <c r="AD15" s="597">
        <v>3039</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46248</v>
      </c>
      <c r="BH15" s="594"/>
      <c r="BI15" s="594"/>
      <c r="BJ15" s="594"/>
      <c r="BK15" s="594"/>
      <c r="BL15" s="594"/>
      <c r="BM15" s="594"/>
      <c r="BN15" s="595"/>
      <c r="BO15" s="596">
        <v>4.0999999999999996</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1237178</v>
      </c>
      <c r="CS15" s="594"/>
      <c r="CT15" s="594"/>
      <c r="CU15" s="594"/>
      <c r="CV15" s="594"/>
      <c r="CW15" s="594"/>
      <c r="CX15" s="594"/>
      <c r="CY15" s="595"/>
      <c r="CZ15" s="596">
        <v>11.7</v>
      </c>
      <c r="DA15" s="596"/>
      <c r="DB15" s="596"/>
      <c r="DC15" s="596"/>
      <c r="DD15" s="602">
        <v>714873</v>
      </c>
      <c r="DE15" s="594"/>
      <c r="DF15" s="594"/>
      <c r="DG15" s="594"/>
      <c r="DH15" s="594"/>
      <c r="DI15" s="594"/>
      <c r="DJ15" s="594"/>
      <c r="DK15" s="594"/>
      <c r="DL15" s="594"/>
      <c r="DM15" s="594"/>
      <c r="DN15" s="594"/>
      <c r="DO15" s="594"/>
      <c r="DP15" s="595"/>
      <c r="DQ15" s="602">
        <v>596297</v>
      </c>
      <c r="DR15" s="594"/>
      <c r="DS15" s="594"/>
      <c r="DT15" s="594"/>
      <c r="DU15" s="594"/>
      <c r="DV15" s="594"/>
      <c r="DW15" s="594"/>
      <c r="DX15" s="594"/>
      <c r="DY15" s="594"/>
      <c r="DZ15" s="594"/>
      <c r="EA15" s="594"/>
      <c r="EB15" s="594"/>
      <c r="EC15" s="603"/>
    </row>
    <row r="16" spans="2:143" ht="11.25" customHeight="1">
      <c r="B16" s="590" t="s">
        <v>246</v>
      </c>
      <c r="C16" s="591"/>
      <c r="D16" s="591"/>
      <c r="E16" s="591"/>
      <c r="F16" s="591"/>
      <c r="G16" s="591"/>
      <c r="H16" s="591"/>
      <c r="I16" s="591"/>
      <c r="J16" s="591"/>
      <c r="K16" s="591"/>
      <c r="L16" s="591"/>
      <c r="M16" s="591"/>
      <c r="N16" s="591"/>
      <c r="O16" s="591"/>
      <c r="P16" s="591"/>
      <c r="Q16" s="592"/>
      <c r="R16" s="593">
        <v>5105371</v>
      </c>
      <c r="S16" s="594"/>
      <c r="T16" s="594"/>
      <c r="U16" s="594"/>
      <c r="V16" s="594"/>
      <c r="W16" s="594"/>
      <c r="X16" s="594"/>
      <c r="Y16" s="595"/>
      <c r="Z16" s="596">
        <v>47.3</v>
      </c>
      <c r="AA16" s="596"/>
      <c r="AB16" s="596"/>
      <c r="AC16" s="596"/>
      <c r="AD16" s="597">
        <v>4312852</v>
      </c>
      <c r="AE16" s="597"/>
      <c r="AF16" s="597"/>
      <c r="AG16" s="597"/>
      <c r="AH16" s="597"/>
      <c r="AI16" s="597"/>
      <c r="AJ16" s="597"/>
      <c r="AK16" s="597"/>
      <c r="AL16" s="598">
        <v>75.8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199807</v>
      </c>
      <c r="CS16" s="594"/>
      <c r="CT16" s="594"/>
      <c r="CU16" s="594"/>
      <c r="CV16" s="594"/>
      <c r="CW16" s="594"/>
      <c r="CX16" s="594"/>
      <c r="CY16" s="595"/>
      <c r="CZ16" s="596">
        <v>1.9</v>
      </c>
      <c r="DA16" s="596"/>
      <c r="DB16" s="596"/>
      <c r="DC16" s="596"/>
      <c r="DD16" s="602" t="s">
        <v>223</v>
      </c>
      <c r="DE16" s="594"/>
      <c r="DF16" s="594"/>
      <c r="DG16" s="594"/>
      <c r="DH16" s="594"/>
      <c r="DI16" s="594"/>
      <c r="DJ16" s="594"/>
      <c r="DK16" s="594"/>
      <c r="DL16" s="594"/>
      <c r="DM16" s="594"/>
      <c r="DN16" s="594"/>
      <c r="DO16" s="594"/>
      <c r="DP16" s="595"/>
      <c r="DQ16" s="602">
        <v>20062</v>
      </c>
      <c r="DR16" s="594"/>
      <c r="DS16" s="594"/>
      <c r="DT16" s="594"/>
      <c r="DU16" s="594"/>
      <c r="DV16" s="594"/>
      <c r="DW16" s="594"/>
      <c r="DX16" s="594"/>
      <c r="DY16" s="594"/>
      <c r="DZ16" s="594"/>
      <c r="EA16" s="594"/>
      <c r="EB16" s="594"/>
      <c r="EC16" s="603"/>
    </row>
    <row r="17" spans="2:133" ht="11.25" customHeight="1">
      <c r="B17" s="590" t="s">
        <v>249</v>
      </c>
      <c r="C17" s="591"/>
      <c r="D17" s="591"/>
      <c r="E17" s="591"/>
      <c r="F17" s="591"/>
      <c r="G17" s="591"/>
      <c r="H17" s="591"/>
      <c r="I17" s="591"/>
      <c r="J17" s="591"/>
      <c r="K17" s="591"/>
      <c r="L17" s="591"/>
      <c r="M17" s="591"/>
      <c r="N17" s="591"/>
      <c r="O17" s="591"/>
      <c r="P17" s="591"/>
      <c r="Q17" s="592"/>
      <c r="R17" s="593">
        <v>4312852</v>
      </c>
      <c r="S17" s="594"/>
      <c r="T17" s="594"/>
      <c r="U17" s="594"/>
      <c r="V17" s="594"/>
      <c r="W17" s="594"/>
      <c r="X17" s="594"/>
      <c r="Y17" s="595"/>
      <c r="Z17" s="596">
        <v>40</v>
      </c>
      <c r="AA17" s="596"/>
      <c r="AB17" s="596"/>
      <c r="AC17" s="596"/>
      <c r="AD17" s="597">
        <v>4312852</v>
      </c>
      <c r="AE17" s="597"/>
      <c r="AF17" s="597"/>
      <c r="AG17" s="597"/>
      <c r="AH17" s="597"/>
      <c r="AI17" s="597"/>
      <c r="AJ17" s="597"/>
      <c r="AK17" s="597"/>
      <c r="AL17" s="598">
        <v>75.8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1824175</v>
      </c>
      <c r="CS17" s="594"/>
      <c r="CT17" s="594"/>
      <c r="CU17" s="594"/>
      <c r="CV17" s="594"/>
      <c r="CW17" s="594"/>
      <c r="CX17" s="594"/>
      <c r="CY17" s="595"/>
      <c r="CZ17" s="596">
        <v>17.3</v>
      </c>
      <c r="DA17" s="596"/>
      <c r="DB17" s="596"/>
      <c r="DC17" s="596"/>
      <c r="DD17" s="602" t="s">
        <v>223</v>
      </c>
      <c r="DE17" s="594"/>
      <c r="DF17" s="594"/>
      <c r="DG17" s="594"/>
      <c r="DH17" s="594"/>
      <c r="DI17" s="594"/>
      <c r="DJ17" s="594"/>
      <c r="DK17" s="594"/>
      <c r="DL17" s="594"/>
      <c r="DM17" s="594"/>
      <c r="DN17" s="594"/>
      <c r="DO17" s="594"/>
      <c r="DP17" s="595"/>
      <c r="DQ17" s="602">
        <v>1799617</v>
      </c>
      <c r="DR17" s="594"/>
      <c r="DS17" s="594"/>
      <c r="DT17" s="594"/>
      <c r="DU17" s="594"/>
      <c r="DV17" s="594"/>
      <c r="DW17" s="594"/>
      <c r="DX17" s="594"/>
      <c r="DY17" s="594"/>
      <c r="DZ17" s="594"/>
      <c r="EA17" s="594"/>
      <c r="EB17" s="594"/>
      <c r="EC17" s="603"/>
    </row>
    <row r="18" spans="2:133" ht="11.25" customHeight="1">
      <c r="B18" s="590" t="s">
        <v>252</v>
      </c>
      <c r="C18" s="591"/>
      <c r="D18" s="591"/>
      <c r="E18" s="591"/>
      <c r="F18" s="591"/>
      <c r="G18" s="591"/>
      <c r="H18" s="591"/>
      <c r="I18" s="591"/>
      <c r="J18" s="591"/>
      <c r="K18" s="591"/>
      <c r="L18" s="591"/>
      <c r="M18" s="591"/>
      <c r="N18" s="591"/>
      <c r="O18" s="591"/>
      <c r="P18" s="591"/>
      <c r="Q18" s="592"/>
      <c r="R18" s="593">
        <v>792519</v>
      </c>
      <c r="S18" s="594"/>
      <c r="T18" s="594"/>
      <c r="U18" s="594"/>
      <c r="V18" s="594"/>
      <c r="W18" s="594"/>
      <c r="X18" s="594"/>
      <c r="Y18" s="595"/>
      <c r="Z18" s="596">
        <v>7.3</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4723</v>
      </c>
      <c r="BH19" s="594"/>
      <c r="BI19" s="594"/>
      <c r="BJ19" s="594"/>
      <c r="BK19" s="594"/>
      <c r="BL19" s="594"/>
      <c r="BM19" s="594"/>
      <c r="BN19" s="595"/>
      <c r="BO19" s="596">
        <v>0.4</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c r="B20" s="590" t="s">
        <v>258</v>
      </c>
      <c r="C20" s="591"/>
      <c r="D20" s="591"/>
      <c r="E20" s="591"/>
      <c r="F20" s="591"/>
      <c r="G20" s="591"/>
      <c r="H20" s="591"/>
      <c r="I20" s="591"/>
      <c r="J20" s="591"/>
      <c r="K20" s="591"/>
      <c r="L20" s="591"/>
      <c r="M20" s="591"/>
      <c r="N20" s="591"/>
      <c r="O20" s="591"/>
      <c r="P20" s="591"/>
      <c r="Q20" s="592"/>
      <c r="R20" s="593">
        <v>6475112</v>
      </c>
      <c r="S20" s="594"/>
      <c r="T20" s="594"/>
      <c r="U20" s="594"/>
      <c r="V20" s="594"/>
      <c r="W20" s="594"/>
      <c r="X20" s="594"/>
      <c r="Y20" s="595"/>
      <c r="Z20" s="596">
        <v>60</v>
      </c>
      <c r="AA20" s="596"/>
      <c r="AB20" s="596"/>
      <c r="AC20" s="596"/>
      <c r="AD20" s="597">
        <v>5682593</v>
      </c>
      <c r="AE20" s="597"/>
      <c r="AF20" s="597"/>
      <c r="AG20" s="597"/>
      <c r="AH20" s="597"/>
      <c r="AI20" s="597"/>
      <c r="AJ20" s="597"/>
      <c r="AK20" s="597"/>
      <c r="AL20" s="598">
        <v>99.9</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4723</v>
      </c>
      <c r="BH20" s="594"/>
      <c r="BI20" s="594"/>
      <c r="BJ20" s="594"/>
      <c r="BK20" s="594"/>
      <c r="BL20" s="594"/>
      <c r="BM20" s="594"/>
      <c r="BN20" s="595"/>
      <c r="BO20" s="596">
        <v>0.4</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10535341</v>
      </c>
      <c r="CS20" s="594"/>
      <c r="CT20" s="594"/>
      <c r="CU20" s="594"/>
      <c r="CV20" s="594"/>
      <c r="CW20" s="594"/>
      <c r="CX20" s="594"/>
      <c r="CY20" s="595"/>
      <c r="CZ20" s="596">
        <v>100</v>
      </c>
      <c r="DA20" s="596"/>
      <c r="DB20" s="596"/>
      <c r="DC20" s="596"/>
      <c r="DD20" s="602">
        <v>2349555</v>
      </c>
      <c r="DE20" s="594"/>
      <c r="DF20" s="594"/>
      <c r="DG20" s="594"/>
      <c r="DH20" s="594"/>
      <c r="DI20" s="594"/>
      <c r="DJ20" s="594"/>
      <c r="DK20" s="594"/>
      <c r="DL20" s="594"/>
      <c r="DM20" s="594"/>
      <c r="DN20" s="594"/>
      <c r="DO20" s="594"/>
      <c r="DP20" s="595"/>
      <c r="DQ20" s="602">
        <v>7080706</v>
      </c>
      <c r="DR20" s="594"/>
      <c r="DS20" s="594"/>
      <c r="DT20" s="594"/>
      <c r="DU20" s="594"/>
      <c r="DV20" s="594"/>
      <c r="DW20" s="594"/>
      <c r="DX20" s="594"/>
      <c r="DY20" s="594"/>
      <c r="DZ20" s="594"/>
      <c r="EA20" s="594"/>
      <c r="EB20" s="594"/>
      <c r="EC20" s="603"/>
    </row>
    <row r="21" spans="2:133" ht="11.25" customHeight="1">
      <c r="B21" s="590" t="s">
        <v>261</v>
      </c>
      <c r="C21" s="591"/>
      <c r="D21" s="591"/>
      <c r="E21" s="591"/>
      <c r="F21" s="591"/>
      <c r="G21" s="591"/>
      <c r="H21" s="591"/>
      <c r="I21" s="591"/>
      <c r="J21" s="591"/>
      <c r="K21" s="591"/>
      <c r="L21" s="591"/>
      <c r="M21" s="591"/>
      <c r="N21" s="591"/>
      <c r="O21" s="591"/>
      <c r="P21" s="591"/>
      <c r="Q21" s="592"/>
      <c r="R21" s="593">
        <v>1684</v>
      </c>
      <c r="S21" s="594"/>
      <c r="T21" s="594"/>
      <c r="U21" s="594"/>
      <c r="V21" s="594"/>
      <c r="W21" s="594"/>
      <c r="X21" s="594"/>
      <c r="Y21" s="595"/>
      <c r="Z21" s="596">
        <v>0</v>
      </c>
      <c r="AA21" s="596"/>
      <c r="AB21" s="596"/>
      <c r="AC21" s="596"/>
      <c r="AD21" s="597">
        <v>1684</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4723</v>
      </c>
      <c r="BH21" s="594"/>
      <c r="BI21" s="594"/>
      <c r="BJ21" s="594"/>
      <c r="BK21" s="594"/>
      <c r="BL21" s="594"/>
      <c r="BM21" s="594"/>
      <c r="BN21" s="595"/>
      <c r="BO21" s="596">
        <v>0.4</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263</v>
      </c>
      <c r="C22" s="591"/>
      <c r="D22" s="591"/>
      <c r="E22" s="591"/>
      <c r="F22" s="591"/>
      <c r="G22" s="591"/>
      <c r="H22" s="591"/>
      <c r="I22" s="591"/>
      <c r="J22" s="591"/>
      <c r="K22" s="591"/>
      <c r="L22" s="591"/>
      <c r="M22" s="591"/>
      <c r="N22" s="591"/>
      <c r="O22" s="591"/>
      <c r="P22" s="591"/>
      <c r="Q22" s="592"/>
      <c r="R22" s="593">
        <v>47563</v>
      </c>
      <c r="S22" s="594"/>
      <c r="T22" s="594"/>
      <c r="U22" s="594"/>
      <c r="V22" s="594"/>
      <c r="W22" s="594"/>
      <c r="X22" s="594"/>
      <c r="Y22" s="595"/>
      <c r="Z22" s="596">
        <v>0.4</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266</v>
      </c>
      <c r="C23" s="591"/>
      <c r="D23" s="591"/>
      <c r="E23" s="591"/>
      <c r="F23" s="591"/>
      <c r="G23" s="591"/>
      <c r="H23" s="591"/>
      <c r="I23" s="591"/>
      <c r="J23" s="591"/>
      <c r="K23" s="591"/>
      <c r="L23" s="591"/>
      <c r="M23" s="591"/>
      <c r="N23" s="591"/>
      <c r="O23" s="591"/>
      <c r="P23" s="591"/>
      <c r="Q23" s="592"/>
      <c r="R23" s="593">
        <v>113782</v>
      </c>
      <c r="S23" s="594"/>
      <c r="T23" s="594"/>
      <c r="U23" s="594"/>
      <c r="V23" s="594"/>
      <c r="W23" s="594"/>
      <c r="X23" s="594"/>
      <c r="Y23" s="595"/>
      <c r="Z23" s="596">
        <v>1.1000000000000001</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c r="B24" s="590" t="s">
        <v>273</v>
      </c>
      <c r="C24" s="591"/>
      <c r="D24" s="591"/>
      <c r="E24" s="591"/>
      <c r="F24" s="591"/>
      <c r="G24" s="591"/>
      <c r="H24" s="591"/>
      <c r="I24" s="591"/>
      <c r="J24" s="591"/>
      <c r="K24" s="591"/>
      <c r="L24" s="591"/>
      <c r="M24" s="591"/>
      <c r="N24" s="591"/>
      <c r="O24" s="591"/>
      <c r="P24" s="591"/>
      <c r="Q24" s="592"/>
      <c r="R24" s="593">
        <v>23239</v>
      </c>
      <c r="S24" s="594"/>
      <c r="T24" s="594"/>
      <c r="U24" s="594"/>
      <c r="V24" s="594"/>
      <c r="W24" s="594"/>
      <c r="X24" s="594"/>
      <c r="Y24" s="595"/>
      <c r="Z24" s="596">
        <v>0.2</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3780366</v>
      </c>
      <c r="CS24" s="583"/>
      <c r="CT24" s="583"/>
      <c r="CU24" s="583"/>
      <c r="CV24" s="583"/>
      <c r="CW24" s="583"/>
      <c r="CX24" s="583"/>
      <c r="CY24" s="584"/>
      <c r="CZ24" s="620">
        <v>35.9</v>
      </c>
      <c r="DA24" s="621"/>
      <c r="DB24" s="621"/>
      <c r="DC24" s="622"/>
      <c r="DD24" s="619">
        <v>3236125</v>
      </c>
      <c r="DE24" s="583"/>
      <c r="DF24" s="583"/>
      <c r="DG24" s="583"/>
      <c r="DH24" s="583"/>
      <c r="DI24" s="583"/>
      <c r="DJ24" s="583"/>
      <c r="DK24" s="584"/>
      <c r="DL24" s="619">
        <v>3200632</v>
      </c>
      <c r="DM24" s="583"/>
      <c r="DN24" s="583"/>
      <c r="DO24" s="583"/>
      <c r="DP24" s="583"/>
      <c r="DQ24" s="583"/>
      <c r="DR24" s="583"/>
      <c r="DS24" s="583"/>
      <c r="DT24" s="583"/>
      <c r="DU24" s="583"/>
      <c r="DV24" s="584"/>
      <c r="DW24" s="587">
        <v>53.4</v>
      </c>
      <c r="DX24" s="588"/>
      <c r="DY24" s="588"/>
      <c r="DZ24" s="588"/>
      <c r="EA24" s="588"/>
      <c r="EB24" s="588"/>
      <c r="EC24" s="589"/>
    </row>
    <row r="25" spans="2:133" ht="11.25" customHeight="1">
      <c r="B25" s="590" t="s">
        <v>276</v>
      </c>
      <c r="C25" s="591"/>
      <c r="D25" s="591"/>
      <c r="E25" s="591"/>
      <c r="F25" s="591"/>
      <c r="G25" s="591"/>
      <c r="H25" s="591"/>
      <c r="I25" s="591"/>
      <c r="J25" s="591"/>
      <c r="K25" s="591"/>
      <c r="L25" s="591"/>
      <c r="M25" s="591"/>
      <c r="N25" s="591"/>
      <c r="O25" s="591"/>
      <c r="P25" s="591"/>
      <c r="Q25" s="592"/>
      <c r="R25" s="593">
        <v>927419</v>
      </c>
      <c r="S25" s="594"/>
      <c r="T25" s="594"/>
      <c r="U25" s="594"/>
      <c r="V25" s="594"/>
      <c r="W25" s="594"/>
      <c r="X25" s="594"/>
      <c r="Y25" s="595"/>
      <c r="Z25" s="596">
        <v>8.6</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1400775</v>
      </c>
      <c r="CS25" s="625"/>
      <c r="CT25" s="625"/>
      <c r="CU25" s="625"/>
      <c r="CV25" s="625"/>
      <c r="CW25" s="625"/>
      <c r="CX25" s="625"/>
      <c r="CY25" s="626"/>
      <c r="CZ25" s="627">
        <v>13.3</v>
      </c>
      <c r="DA25" s="628"/>
      <c r="DB25" s="628"/>
      <c r="DC25" s="629"/>
      <c r="DD25" s="602">
        <v>1285412</v>
      </c>
      <c r="DE25" s="625"/>
      <c r="DF25" s="625"/>
      <c r="DG25" s="625"/>
      <c r="DH25" s="625"/>
      <c r="DI25" s="625"/>
      <c r="DJ25" s="625"/>
      <c r="DK25" s="626"/>
      <c r="DL25" s="602">
        <v>1250269</v>
      </c>
      <c r="DM25" s="625"/>
      <c r="DN25" s="625"/>
      <c r="DO25" s="625"/>
      <c r="DP25" s="625"/>
      <c r="DQ25" s="625"/>
      <c r="DR25" s="625"/>
      <c r="DS25" s="625"/>
      <c r="DT25" s="625"/>
      <c r="DU25" s="625"/>
      <c r="DV25" s="626"/>
      <c r="DW25" s="598">
        <v>20.8</v>
      </c>
      <c r="DX25" s="623"/>
      <c r="DY25" s="623"/>
      <c r="DZ25" s="623"/>
      <c r="EA25" s="623"/>
      <c r="EB25" s="623"/>
      <c r="EC25" s="624"/>
    </row>
    <row r="26" spans="2:133" ht="11.25" customHeight="1">
      <c r="B26" s="630" t="s">
        <v>279</v>
      </c>
      <c r="C26" s="631"/>
      <c r="D26" s="631"/>
      <c r="E26" s="631"/>
      <c r="F26" s="631"/>
      <c r="G26" s="631"/>
      <c r="H26" s="631"/>
      <c r="I26" s="631"/>
      <c r="J26" s="631"/>
      <c r="K26" s="631"/>
      <c r="L26" s="631"/>
      <c r="M26" s="631"/>
      <c r="N26" s="631"/>
      <c r="O26" s="631"/>
      <c r="P26" s="631"/>
      <c r="Q26" s="632"/>
      <c r="R26" s="593" t="s">
        <v>223</v>
      </c>
      <c r="S26" s="594"/>
      <c r="T26" s="594"/>
      <c r="U26" s="594"/>
      <c r="V26" s="594"/>
      <c r="W26" s="594"/>
      <c r="X26" s="594"/>
      <c r="Y26" s="595"/>
      <c r="Z26" s="596" t="s">
        <v>223</v>
      </c>
      <c r="AA26" s="596"/>
      <c r="AB26" s="596"/>
      <c r="AC26" s="596"/>
      <c r="AD26" s="597" t="s">
        <v>223</v>
      </c>
      <c r="AE26" s="597"/>
      <c r="AF26" s="597"/>
      <c r="AG26" s="597"/>
      <c r="AH26" s="597"/>
      <c r="AI26" s="597"/>
      <c r="AJ26" s="597"/>
      <c r="AK26" s="597"/>
      <c r="AL26" s="598" t="s">
        <v>223</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899533</v>
      </c>
      <c r="CS26" s="594"/>
      <c r="CT26" s="594"/>
      <c r="CU26" s="594"/>
      <c r="CV26" s="594"/>
      <c r="CW26" s="594"/>
      <c r="CX26" s="594"/>
      <c r="CY26" s="595"/>
      <c r="CZ26" s="627">
        <v>8.5</v>
      </c>
      <c r="DA26" s="628"/>
      <c r="DB26" s="628"/>
      <c r="DC26" s="629"/>
      <c r="DD26" s="602">
        <v>790734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282</v>
      </c>
      <c r="C27" s="591"/>
      <c r="D27" s="591"/>
      <c r="E27" s="591"/>
      <c r="F27" s="591"/>
      <c r="G27" s="591"/>
      <c r="H27" s="591"/>
      <c r="I27" s="591"/>
      <c r="J27" s="591"/>
      <c r="K27" s="591"/>
      <c r="L27" s="591"/>
      <c r="M27" s="591"/>
      <c r="N27" s="591"/>
      <c r="O27" s="591"/>
      <c r="P27" s="591"/>
      <c r="Q27" s="592"/>
      <c r="R27" s="593">
        <v>847251</v>
      </c>
      <c r="S27" s="594"/>
      <c r="T27" s="594"/>
      <c r="U27" s="594"/>
      <c r="V27" s="594"/>
      <c r="W27" s="594"/>
      <c r="X27" s="594"/>
      <c r="Y27" s="595"/>
      <c r="Z27" s="596">
        <v>7.9</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1133105</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555416</v>
      </c>
      <c r="CS27" s="625"/>
      <c r="CT27" s="625"/>
      <c r="CU27" s="625"/>
      <c r="CV27" s="625"/>
      <c r="CW27" s="625"/>
      <c r="CX27" s="625"/>
      <c r="CY27" s="626"/>
      <c r="CZ27" s="627">
        <v>5.3</v>
      </c>
      <c r="DA27" s="628"/>
      <c r="DB27" s="628"/>
      <c r="DC27" s="629"/>
      <c r="DD27" s="602">
        <v>151096</v>
      </c>
      <c r="DE27" s="625"/>
      <c r="DF27" s="625"/>
      <c r="DG27" s="625"/>
      <c r="DH27" s="625"/>
      <c r="DI27" s="625"/>
      <c r="DJ27" s="625"/>
      <c r="DK27" s="626"/>
      <c r="DL27" s="602">
        <v>150746</v>
      </c>
      <c r="DM27" s="625"/>
      <c r="DN27" s="625"/>
      <c r="DO27" s="625"/>
      <c r="DP27" s="625"/>
      <c r="DQ27" s="625"/>
      <c r="DR27" s="625"/>
      <c r="DS27" s="625"/>
      <c r="DT27" s="625"/>
      <c r="DU27" s="625"/>
      <c r="DV27" s="626"/>
      <c r="DW27" s="598">
        <v>2.5</v>
      </c>
      <c r="DX27" s="623"/>
      <c r="DY27" s="623"/>
      <c r="DZ27" s="623"/>
      <c r="EA27" s="623"/>
      <c r="EB27" s="623"/>
      <c r="EC27" s="624"/>
    </row>
    <row r="28" spans="2:133" ht="11.25" customHeight="1">
      <c r="B28" s="590" t="s">
        <v>285</v>
      </c>
      <c r="C28" s="591"/>
      <c r="D28" s="591"/>
      <c r="E28" s="591"/>
      <c r="F28" s="591"/>
      <c r="G28" s="591"/>
      <c r="H28" s="591"/>
      <c r="I28" s="591"/>
      <c r="J28" s="591"/>
      <c r="K28" s="591"/>
      <c r="L28" s="591"/>
      <c r="M28" s="591"/>
      <c r="N28" s="591"/>
      <c r="O28" s="591"/>
      <c r="P28" s="591"/>
      <c r="Q28" s="592"/>
      <c r="R28" s="593">
        <v>25941</v>
      </c>
      <c r="S28" s="594"/>
      <c r="T28" s="594"/>
      <c r="U28" s="594"/>
      <c r="V28" s="594"/>
      <c r="W28" s="594"/>
      <c r="X28" s="594"/>
      <c r="Y28" s="595"/>
      <c r="Z28" s="596">
        <v>0.2</v>
      </c>
      <c r="AA28" s="596"/>
      <c r="AB28" s="596"/>
      <c r="AC28" s="596"/>
      <c r="AD28" s="597">
        <v>83</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1824175</v>
      </c>
      <c r="CS28" s="594"/>
      <c r="CT28" s="594"/>
      <c r="CU28" s="594"/>
      <c r="CV28" s="594"/>
      <c r="CW28" s="594"/>
      <c r="CX28" s="594"/>
      <c r="CY28" s="595"/>
      <c r="CZ28" s="627">
        <v>17.3</v>
      </c>
      <c r="DA28" s="628"/>
      <c r="DB28" s="628"/>
      <c r="DC28" s="629"/>
      <c r="DD28" s="602">
        <v>1799617</v>
      </c>
      <c r="DE28" s="594"/>
      <c r="DF28" s="594"/>
      <c r="DG28" s="594"/>
      <c r="DH28" s="594"/>
      <c r="DI28" s="594"/>
      <c r="DJ28" s="594"/>
      <c r="DK28" s="595"/>
      <c r="DL28" s="602">
        <v>1799617</v>
      </c>
      <c r="DM28" s="594"/>
      <c r="DN28" s="594"/>
      <c r="DO28" s="594"/>
      <c r="DP28" s="594"/>
      <c r="DQ28" s="594"/>
      <c r="DR28" s="594"/>
      <c r="DS28" s="594"/>
      <c r="DT28" s="594"/>
      <c r="DU28" s="594"/>
      <c r="DV28" s="595"/>
      <c r="DW28" s="598">
        <v>30</v>
      </c>
      <c r="DX28" s="623"/>
      <c r="DY28" s="623"/>
      <c r="DZ28" s="623"/>
      <c r="EA28" s="623"/>
      <c r="EB28" s="623"/>
      <c r="EC28" s="624"/>
    </row>
    <row r="29" spans="2:133" ht="11.25" customHeight="1">
      <c r="B29" s="590" t="s">
        <v>287</v>
      </c>
      <c r="C29" s="591"/>
      <c r="D29" s="591"/>
      <c r="E29" s="591"/>
      <c r="F29" s="591"/>
      <c r="G29" s="591"/>
      <c r="H29" s="591"/>
      <c r="I29" s="591"/>
      <c r="J29" s="591"/>
      <c r="K29" s="591"/>
      <c r="L29" s="591"/>
      <c r="M29" s="591"/>
      <c r="N29" s="591"/>
      <c r="O29" s="591"/>
      <c r="P29" s="591"/>
      <c r="Q29" s="592"/>
      <c r="R29" s="593">
        <v>5303</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1824175</v>
      </c>
      <c r="CS29" s="625"/>
      <c r="CT29" s="625"/>
      <c r="CU29" s="625"/>
      <c r="CV29" s="625"/>
      <c r="CW29" s="625"/>
      <c r="CX29" s="625"/>
      <c r="CY29" s="626"/>
      <c r="CZ29" s="627">
        <v>17.3</v>
      </c>
      <c r="DA29" s="628"/>
      <c r="DB29" s="628"/>
      <c r="DC29" s="629"/>
      <c r="DD29" s="602">
        <v>1799617</v>
      </c>
      <c r="DE29" s="625"/>
      <c r="DF29" s="625"/>
      <c r="DG29" s="625"/>
      <c r="DH29" s="625"/>
      <c r="DI29" s="625"/>
      <c r="DJ29" s="625"/>
      <c r="DK29" s="626"/>
      <c r="DL29" s="602">
        <v>1799617</v>
      </c>
      <c r="DM29" s="625"/>
      <c r="DN29" s="625"/>
      <c r="DO29" s="625"/>
      <c r="DP29" s="625"/>
      <c r="DQ29" s="625"/>
      <c r="DR29" s="625"/>
      <c r="DS29" s="625"/>
      <c r="DT29" s="625"/>
      <c r="DU29" s="625"/>
      <c r="DV29" s="626"/>
      <c r="DW29" s="598">
        <v>30</v>
      </c>
      <c r="DX29" s="623"/>
      <c r="DY29" s="623"/>
      <c r="DZ29" s="623"/>
      <c r="EA29" s="623"/>
      <c r="EB29" s="623"/>
      <c r="EC29" s="624"/>
    </row>
    <row r="30" spans="2:133" ht="11.25" customHeight="1">
      <c r="B30" s="590" t="s">
        <v>292</v>
      </c>
      <c r="C30" s="591"/>
      <c r="D30" s="591"/>
      <c r="E30" s="591"/>
      <c r="F30" s="591"/>
      <c r="G30" s="591"/>
      <c r="H30" s="591"/>
      <c r="I30" s="591"/>
      <c r="J30" s="591"/>
      <c r="K30" s="591"/>
      <c r="L30" s="591"/>
      <c r="M30" s="591"/>
      <c r="N30" s="591"/>
      <c r="O30" s="591"/>
      <c r="P30" s="591"/>
      <c r="Q30" s="592"/>
      <c r="R30" s="593">
        <v>530442</v>
      </c>
      <c r="S30" s="594"/>
      <c r="T30" s="594"/>
      <c r="U30" s="594"/>
      <c r="V30" s="594"/>
      <c r="W30" s="594"/>
      <c r="X30" s="594"/>
      <c r="Y30" s="595"/>
      <c r="Z30" s="596">
        <v>4.9000000000000004</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99.3</v>
      </c>
      <c r="BH30" s="652"/>
      <c r="BI30" s="652"/>
      <c r="BJ30" s="652"/>
      <c r="BK30" s="652"/>
      <c r="BL30" s="652"/>
      <c r="BM30" s="588">
        <v>97.1</v>
      </c>
      <c r="BN30" s="652"/>
      <c r="BO30" s="652"/>
      <c r="BP30" s="652"/>
      <c r="BQ30" s="653"/>
      <c r="BR30" s="651">
        <v>99.3</v>
      </c>
      <c r="BS30" s="652"/>
      <c r="BT30" s="652"/>
      <c r="BU30" s="652"/>
      <c r="BV30" s="652"/>
      <c r="BW30" s="652"/>
      <c r="BX30" s="588">
        <v>96.7</v>
      </c>
      <c r="BY30" s="652"/>
      <c r="BZ30" s="652"/>
      <c r="CA30" s="652"/>
      <c r="CB30" s="653"/>
      <c r="CD30" s="656"/>
      <c r="CE30" s="657"/>
      <c r="CF30" s="607" t="s">
        <v>295</v>
      </c>
      <c r="CG30" s="608"/>
      <c r="CH30" s="608"/>
      <c r="CI30" s="608"/>
      <c r="CJ30" s="608"/>
      <c r="CK30" s="608"/>
      <c r="CL30" s="608"/>
      <c r="CM30" s="608"/>
      <c r="CN30" s="608"/>
      <c r="CO30" s="608"/>
      <c r="CP30" s="608"/>
      <c r="CQ30" s="609"/>
      <c r="CR30" s="593">
        <v>1671294</v>
      </c>
      <c r="CS30" s="594"/>
      <c r="CT30" s="594"/>
      <c r="CU30" s="594"/>
      <c r="CV30" s="594"/>
      <c r="CW30" s="594"/>
      <c r="CX30" s="594"/>
      <c r="CY30" s="595"/>
      <c r="CZ30" s="627">
        <v>15.9</v>
      </c>
      <c r="DA30" s="628"/>
      <c r="DB30" s="628"/>
      <c r="DC30" s="629"/>
      <c r="DD30" s="602">
        <v>1648233</v>
      </c>
      <c r="DE30" s="594"/>
      <c r="DF30" s="594"/>
      <c r="DG30" s="594"/>
      <c r="DH30" s="594"/>
      <c r="DI30" s="594"/>
      <c r="DJ30" s="594"/>
      <c r="DK30" s="595"/>
      <c r="DL30" s="602">
        <v>1648233</v>
      </c>
      <c r="DM30" s="594"/>
      <c r="DN30" s="594"/>
      <c r="DO30" s="594"/>
      <c r="DP30" s="594"/>
      <c r="DQ30" s="594"/>
      <c r="DR30" s="594"/>
      <c r="DS30" s="594"/>
      <c r="DT30" s="594"/>
      <c r="DU30" s="594"/>
      <c r="DV30" s="595"/>
      <c r="DW30" s="598">
        <v>27.5</v>
      </c>
      <c r="DX30" s="623"/>
      <c r="DY30" s="623"/>
      <c r="DZ30" s="623"/>
      <c r="EA30" s="623"/>
      <c r="EB30" s="623"/>
      <c r="EC30" s="624"/>
    </row>
    <row r="31" spans="2:133" ht="11.25" customHeight="1">
      <c r="B31" s="590" t="s">
        <v>296</v>
      </c>
      <c r="C31" s="591"/>
      <c r="D31" s="591"/>
      <c r="E31" s="591"/>
      <c r="F31" s="591"/>
      <c r="G31" s="591"/>
      <c r="H31" s="591"/>
      <c r="I31" s="591"/>
      <c r="J31" s="591"/>
      <c r="K31" s="591"/>
      <c r="L31" s="591"/>
      <c r="M31" s="591"/>
      <c r="N31" s="591"/>
      <c r="O31" s="591"/>
      <c r="P31" s="591"/>
      <c r="Q31" s="592"/>
      <c r="R31" s="593">
        <v>395174</v>
      </c>
      <c r="S31" s="594"/>
      <c r="T31" s="594"/>
      <c r="U31" s="594"/>
      <c r="V31" s="594"/>
      <c r="W31" s="594"/>
      <c r="X31" s="594"/>
      <c r="Y31" s="595"/>
      <c r="Z31" s="596">
        <v>3.7</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99.3</v>
      </c>
      <c r="BH31" s="625"/>
      <c r="BI31" s="625"/>
      <c r="BJ31" s="625"/>
      <c r="BK31" s="625"/>
      <c r="BL31" s="625"/>
      <c r="BM31" s="599">
        <v>97.3</v>
      </c>
      <c r="BN31" s="649"/>
      <c r="BO31" s="649"/>
      <c r="BP31" s="649"/>
      <c r="BQ31" s="650"/>
      <c r="BR31" s="648">
        <v>99.4</v>
      </c>
      <c r="BS31" s="625"/>
      <c r="BT31" s="625"/>
      <c r="BU31" s="625"/>
      <c r="BV31" s="625"/>
      <c r="BW31" s="625"/>
      <c r="BX31" s="599">
        <v>97.4</v>
      </c>
      <c r="BY31" s="649"/>
      <c r="BZ31" s="649"/>
      <c r="CA31" s="649"/>
      <c r="CB31" s="650"/>
      <c r="CD31" s="656"/>
      <c r="CE31" s="657"/>
      <c r="CF31" s="607" t="s">
        <v>299</v>
      </c>
      <c r="CG31" s="608"/>
      <c r="CH31" s="608"/>
      <c r="CI31" s="608"/>
      <c r="CJ31" s="608"/>
      <c r="CK31" s="608"/>
      <c r="CL31" s="608"/>
      <c r="CM31" s="608"/>
      <c r="CN31" s="608"/>
      <c r="CO31" s="608"/>
      <c r="CP31" s="608"/>
      <c r="CQ31" s="609"/>
      <c r="CR31" s="593">
        <v>152881</v>
      </c>
      <c r="CS31" s="625"/>
      <c r="CT31" s="625"/>
      <c r="CU31" s="625"/>
      <c r="CV31" s="625"/>
      <c r="CW31" s="625"/>
      <c r="CX31" s="625"/>
      <c r="CY31" s="626"/>
      <c r="CZ31" s="627">
        <v>1.5</v>
      </c>
      <c r="DA31" s="628"/>
      <c r="DB31" s="628"/>
      <c r="DC31" s="629"/>
      <c r="DD31" s="602">
        <v>151384</v>
      </c>
      <c r="DE31" s="625"/>
      <c r="DF31" s="625"/>
      <c r="DG31" s="625"/>
      <c r="DH31" s="625"/>
      <c r="DI31" s="625"/>
      <c r="DJ31" s="625"/>
      <c r="DK31" s="626"/>
      <c r="DL31" s="602">
        <v>151384</v>
      </c>
      <c r="DM31" s="625"/>
      <c r="DN31" s="625"/>
      <c r="DO31" s="625"/>
      <c r="DP31" s="625"/>
      <c r="DQ31" s="625"/>
      <c r="DR31" s="625"/>
      <c r="DS31" s="625"/>
      <c r="DT31" s="625"/>
      <c r="DU31" s="625"/>
      <c r="DV31" s="626"/>
      <c r="DW31" s="598">
        <v>2.5</v>
      </c>
      <c r="DX31" s="623"/>
      <c r="DY31" s="623"/>
      <c r="DZ31" s="623"/>
      <c r="EA31" s="623"/>
      <c r="EB31" s="623"/>
      <c r="EC31" s="624"/>
    </row>
    <row r="32" spans="2:133" ht="11.25" customHeight="1">
      <c r="B32" s="590" t="s">
        <v>300</v>
      </c>
      <c r="C32" s="591"/>
      <c r="D32" s="591"/>
      <c r="E32" s="591"/>
      <c r="F32" s="591"/>
      <c r="G32" s="591"/>
      <c r="H32" s="591"/>
      <c r="I32" s="591"/>
      <c r="J32" s="591"/>
      <c r="K32" s="591"/>
      <c r="L32" s="591"/>
      <c r="M32" s="591"/>
      <c r="N32" s="591"/>
      <c r="O32" s="591"/>
      <c r="P32" s="591"/>
      <c r="Q32" s="592"/>
      <c r="R32" s="593">
        <v>215160</v>
      </c>
      <c r="S32" s="594"/>
      <c r="T32" s="594"/>
      <c r="U32" s="594"/>
      <c r="V32" s="594"/>
      <c r="W32" s="594"/>
      <c r="X32" s="594"/>
      <c r="Y32" s="595"/>
      <c r="Z32" s="596">
        <v>2</v>
      </c>
      <c r="AA32" s="596"/>
      <c r="AB32" s="596"/>
      <c r="AC32" s="596"/>
      <c r="AD32" s="597">
        <v>2154</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99.4</v>
      </c>
      <c r="BH32" s="661"/>
      <c r="BI32" s="661"/>
      <c r="BJ32" s="661"/>
      <c r="BK32" s="661"/>
      <c r="BL32" s="661"/>
      <c r="BM32" s="662">
        <v>97</v>
      </c>
      <c r="BN32" s="661"/>
      <c r="BO32" s="661"/>
      <c r="BP32" s="661"/>
      <c r="BQ32" s="663"/>
      <c r="BR32" s="660">
        <v>99.2</v>
      </c>
      <c r="BS32" s="661"/>
      <c r="BT32" s="661"/>
      <c r="BU32" s="661"/>
      <c r="BV32" s="661"/>
      <c r="BW32" s="661"/>
      <c r="BX32" s="662">
        <v>96.3</v>
      </c>
      <c r="BY32" s="661"/>
      <c r="BZ32" s="661"/>
      <c r="CA32" s="661"/>
      <c r="CB32" s="663"/>
      <c r="CD32" s="658"/>
      <c r="CE32" s="659"/>
      <c r="CF32" s="607" t="s">
        <v>302</v>
      </c>
      <c r="CG32" s="608"/>
      <c r="CH32" s="608"/>
      <c r="CI32" s="608"/>
      <c r="CJ32" s="608"/>
      <c r="CK32" s="608"/>
      <c r="CL32" s="608"/>
      <c r="CM32" s="608"/>
      <c r="CN32" s="608"/>
      <c r="CO32" s="608"/>
      <c r="CP32" s="608"/>
      <c r="CQ32" s="609"/>
      <c r="CR32" s="593" t="s">
        <v>223</v>
      </c>
      <c r="CS32" s="594"/>
      <c r="CT32" s="594"/>
      <c r="CU32" s="594"/>
      <c r="CV32" s="594"/>
      <c r="CW32" s="594"/>
      <c r="CX32" s="594"/>
      <c r="CY32" s="595"/>
      <c r="CZ32" s="627" t="s">
        <v>223</v>
      </c>
      <c r="DA32" s="628"/>
      <c r="DB32" s="628"/>
      <c r="DC32" s="629"/>
      <c r="DD32" s="602" t="s">
        <v>223</v>
      </c>
      <c r="DE32" s="594"/>
      <c r="DF32" s="594"/>
      <c r="DG32" s="594"/>
      <c r="DH32" s="594"/>
      <c r="DI32" s="594"/>
      <c r="DJ32" s="594"/>
      <c r="DK32" s="595"/>
      <c r="DL32" s="602" t="s">
        <v>223</v>
      </c>
      <c r="DM32" s="594"/>
      <c r="DN32" s="594"/>
      <c r="DO32" s="594"/>
      <c r="DP32" s="594"/>
      <c r="DQ32" s="594"/>
      <c r="DR32" s="594"/>
      <c r="DS32" s="594"/>
      <c r="DT32" s="594"/>
      <c r="DU32" s="594"/>
      <c r="DV32" s="595"/>
      <c r="DW32" s="598" t="s">
        <v>223</v>
      </c>
      <c r="DX32" s="623"/>
      <c r="DY32" s="623"/>
      <c r="DZ32" s="623"/>
      <c r="EA32" s="623"/>
      <c r="EB32" s="623"/>
      <c r="EC32" s="624"/>
    </row>
    <row r="33" spans="2:133" ht="11.25" customHeight="1">
      <c r="B33" s="590" t="s">
        <v>303</v>
      </c>
      <c r="C33" s="591"/>
      <c r="D33" s="591"/>
      <c r="E33" s="591"/>
      <c r="F33" s="591"/>
      <c r="G33" s="591"/>
      <c r="H33" s="591"/>
      <c r="I33" s="591"/>
      <c r="J33" s="591"/>
      <c r="K33" s="591"/>
      <c r="L33" s="591"/>
      <c r="M33" s="591"/>
      <c r="N33" s="591"/>
      <c r="O33" s="591"/>
      <c r="P33" s="591"/>
      <c r="Q33" s="592"/>
      <c r="R33" s="593">
        <v>1179800</v>
      </c>
      <c r="S33" s="594"/>
      <c r="T33" s="594"/>
      <c r="U33" s="594"/>
      <c r="V33" s="594"/>
      <c r="W33" s="594"/>
      <c r="X33" s="594"/>
      <c r="Y33" s="595"/>
      <c r="Z33" s="596">
        <v>10.9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4205613</v>
      </c>
      <c r="CS33" s="625"/>
      <c r="CT33" s="625"/>
      <c r="CU33" s="625"/>
      <c r="CV33" s="625"/>
      <c r="CW33" s="625"/>
      <c r="CX33" s="625"/>
      <c r="CY33" s="626"/>
      <c r="CZ33" s="627">
        <v>39.9</v>
      </c>
      <c r="DA33" s="628"/>
      <c r="DB33" s="628"/>
      <c r="DC33" s="629"/>
      <c r="DD33" s="602">
        <v>3268376</v>
      </c>
      <c r="DE33" s="625"/>
      <c r="DF33" s="625"/>
      <c r="DG33" s="625"/>
      <c r="DH33" s="625"/>
      <c r="DI33" s="625"/>
      <c r="DJ33" s="625"/>
      <c r="DK33" s="626"/>
      <c r="DL33" s="602">
        <v>2010622</v>
      </c>
      <c r="DM33" s="625"/>
      <c r="DN33" s="625"/>
      <c r="DO33" s="625"/>
      <c r="DP33" s="625"/>
      <c r="DQ33" s="625"/>
      <c r="DR33" s="625"/>
      <c r="DS33" s="625"/>
      <c r="DT33" s="625"/>
      <c r="DU33" s="625"/>
      <c r="DV33" s="626"/>
      <c r="DW33" s="598">
        <v>33.5</v>
      </c>
      <c r="DX33" s="623"/>
      <c r="DY33" s="623"/>
      <c r="DZ33" s="623"/>
      <c r="EA33" s="623"/>
      <c r="EB33" s="623"/>
      <c r="EC33" s="624"/>
    </row>
    <row r="34" spans="2:133" ht="11.25" customHeight="1">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1347840</v>
      </c>
      <c r="CS34" s="594"/>
      <c r="CT34" s="594"/>
      <c r="CU34" s="594"/>
      <c r="CV34" s="594"/>
      <c r="CW34" s="594"/>
      <c r="CX34" s="594"/>
      <c r="CY34" s="595"/>
      <c r="CZ34" s="627">
        <v>12.8</v>
      </c>
      <c r="DA34" s="628"/>
      <c r="DB34" s="628"/>
      <c r="DC34" s="629"/>
      <c r="DD34" s="602">
        <v>854525</v>
      </c>
      <c r="DE34" s="594"/>
      <c r="DF34" s="594"/>
      <c r="DG34" s="594"/>
      <c r="DH34" s="594"/>
      <c r="DI34" s="594"/>
      <c r="DJ34" s="594"/>
      <c r="DK34" s="595"/>
      <c r="DL34" s="602">
        <v>485529</v>
      </c>
      <c r="DM34" s="594"/>
      <c r="DN34" s="594"/>
      <c r="DO34" s="594"/>
      <c r="DP34" s="594"/>
      <c r="DQ34" s="594"/>
      <c r="DR34" s="594"/>
      <c r="DS34" s="594"/>
      <c r="DT34" s="594"/>
      <c r="DU34" s="594"/>
      <c r="DV34" s="595"/>
      <c r="DW34" s="598">
        <v>8.1</v>
      </c>
      <c r="DX34" s="623"/>
      <c r="DY34" s="623"/>
      <c r="DZ34" s="623"/>
      <c r="EA34" s="623"/>
      <c r="EB34" s="623"/>
      <c r="EC34" s="624"/>
    </row>
    <row r="35" spans="2:133" ht="11.25" customHeight="1">
      <c r="B35" s="590" t="s">
        <v>309</v>
      </c>
      <c r="C35" s="591"/>
      <c r="D35" s="591"/>
      <c r="E35" s="591"/>
      <c r="F35" s="591"/>
      <c r="G35" s="591"/>
      <c r="H35" s="591"/>
      <c r="I35" s="591"/>
      <c r="J35" s="591"/>
      <c r="K35" s="591"/>
      <c r="L35" s="591"/>
      <c r="M35" s="591"/>
      <c r="N35" s="591"/>
      <c r="O35" s="591"/>
      <c r="P35" s="591"/>
      <c r="Q35" s="592"/>
      <c r="R35" s="593">
        <v>311600</v>
      </c>
      <c r="S35" s="594"/>
      <c r="T35" s="594"/>
      <c r="U35" s="594"/>
      <c r="V35" s="594"/>
      <c r="W35" s="594"/>
      <c r="X35" s="594"/>
      <c r="Y35" s="595"/>
      <c r="Z35" s="596">
        <v>2.9</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1130432</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5981</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48943</v>
      </c>
      <c r="CS35" s="625"/>
      <c r="CT35" s="625"/>
      <c r="CU35" s="625"/>
      <c r="CV35" s="625"/>
      <c r="CW35" s="625"/>
      <c r="CX35" s="625"/>
      <c r="CY35" s="626"/>
      <c r="CZ35" s="627">
        <v>0.5</v>
      </c>
      <c r="DA35" s="628"/>
      <c r="DB35" s="628"/>
      <c r="DC35" s="629"/>
      <c r="DD35" s="602">
        <v>48943</v>
      </c>
      <c r="DE35" s="625"/>
      <c r="DF35" s="625"/>
      <c r="DG35" s="625"/>
      <c r="DH35" s="625"/>
      <c r="DI35" s="625"/>
      <c r="DJ35" s="625"/>
      <c r="DK35" s="626"/>
      <c r="DL35" s="602">
        <v>46065</v>
      </c>
      <c r="DM35" s="625"/>
      <c r="DN35" s="625"/>
      <c r="DO35" s="625"/>
      <c r="DP35" s="625"/>
      <c r="DQ35" s="625"/>
      <c r="DR35" s="625"/>
      <c r="DS35" s="625"/>
      <c r="DT35" s="625"/>
      <c r="DU35" s="625"/>
      <c r="DV35" s="626"/>
      <c r="DW35" s="598">
        <v>0.8</v>
      </c>
      <c r="DX35" s="623"/>
      <c r="DY35" s="623"/>
      <c r="DZ35" s="623"/>
      <c r="EA35" s="623"/>
      <c r="EB35" s="623"/>
      <c r="EC35" s="624"/>
    </row>
    <row r="36" spans="2:133" ht="11.25" customHeight="1">
      <c r="B36" s="636" t="s">
        <v>313</v>
      </c>
      <c r="C36" s="637"/>
      <c r="D36" s="637"/>
      <c r="E36" s="637"/>
      <c r="F36" s="637"/>
      <c r="G36" s="637"/>
      <c r="H36" s="637"/>
      <c r="I36" s="637"/>
      <c r="J36" s="637"/>
      <c r="K36" s="637"/>
      <c r="L36" s="637"/>
      <c r="M36" s="637"/>
      <c r="N36" s="637"/>
      <c r="O36" s="637"/>
      <c r="P36" s="637"/>
      <c r="Q36" s="638"/>
      <c r="R36" s="665">
        <v>10787870</v>
      </c>
      <c r="S36" s="666"/>
      <c r="T36" s="666"/>
      <c r="U36" s="666"/>
      <c r="V36" s="666"/>
      <c r="W36" s="666"/>
      <c r="X36" s="666"/>
      <c r="Y36" s="667"/>
      <c r="Z36" s="668">
        <v>100</v>
      </c>
      <c r="AA36" s="668"/>
      <c r="AB36" s="668"/>
      <c r="AC36" s="668"/>
      <c r="AD36" s="669">
        <v>5686514</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263380</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12760</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1186900</v>
      </c>
      <c r="CS36" s="594"/>
      <c r="CT36" s="594"/>
      <c r="CU36" s="594"/>
      <c r="CV36" s="594"/>
      <c r="CW36" s="594"/>
      <c r="CX36" s="594"/>
      <c r="CY36" s="595"/>
      <c r="CZ36" s="627">
        <v>11.3</v>
      </c>
      <c r="DA36" s="628"/>
      <c r="DB36" s="628"/>
      <c r="DC36" s="629"/>
      <c r="DD36" s="602">
        <v>947083</v>
      </c>
      <c r="DE36" s="594"/>
      <c r="DF36" s="594"/>
      <c r="DG36" s="594"/>
      <c r="DH36" s="594"/>
      <c r="DI36" s="594"/>
      <c r="DJ36" s="594"/>
      <c r="DK36" s="595"/>
      <c r="DL36" s="602">
        <v>762152</v>
      </c>
      <c r="DM36" s="594"/>
      <c r="DN36" s="594"/>
      <c r="DO36" s="594"/>
      <c r="DP36" s="594"/>
      <c r="DQ36" s="594"/>
      <c r="DR36" s="594"/>
      <c r="DS36" s="594"/>
      <c r="DT36" s="594"/>
      <c r="DU36" s="594"/>
      <c r="DV36" s="595"/>
      <c r="DW36" s="598">
        <v>12.7</v>
      </c>
      <c r="DX36" s="623"/>
      <c r="DY36" s="623"/>
      <c r="DZ36" s="623"/>
      <c r="EA36" s="623"/>
      <c r="EB36" s="623"/>
      <c r="EC36" s="624"/>
    </row>
    <row r="37" spans="2:133" ht="11.25" customHeight="1">
      <c r="AQ37" s="672" t="s">
        <v>317</v>
      </c>
      <c r="AR37" s="673"/>
      <c r="AS37" s="673"/>
      <c r="AT37" s="673"/>
      <c r="AU37" s="673"/>
      <c r="AV37" s="673"/>
      <c r="AW37" s="673"/>
      <c r="AX37" s="673"/>
      <c r="AY37" s="674"/>
      <c r="AZ37" s="593">
        <v>208400</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1801</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520524</v>
      </c>
      <c r="CS37" s="625"/>
      <c r="CT37" s="625"/>
      <c r="CU37" s="625"/>
      <c r="CV37" s="625"/>
      <c r="CW37" s="625"/>
      <c r="CX37" s="625"/>
      <c r="CY37" s="626"/>
      <c r="CZ37" s="627">
        <v>4.9000000000000004</v>
      </c>
      <c r="DA37" s="628"/>
      <c r="DB37" s="628"/>
      <c r="DC37" s="629"/>
      <c r="DD37" s="602">
        <v>506520</v>
      </c>
      <c r="DE37" s="625"/>
      <c r="DF37" s="625"/>
      <c r="DG37" s="625"/>
      <c r="DH37" s="625"/>
      <c r="DI37" s="625"/>
      <c r="DJ37" s="625"/>
      <c r="DK37" s="626"/>
      <c r="DL37" s="602">
        <v>418182</v>
      </c>
      <c r="DM37" s="625"/>
      <c r="DN37" s="625"/>
      <c r="DO37" s="625"/>
      <c r="DP37" s="625"/>
      <c r="DQ37" s="625"/>
      <c r="DR37" s="625"/>
      <c r="DS37" s="625"/>
      <c r="DT37" s="625"/>
      <c r="DU37" s="625"/>
      <c r="DV37" s="626"/>
      <c r="DW37" s="598">
        <v>7</v>
      </c>
      <c r="DX37" s="623"/>
      <c r="DY37" s="623"/>
      <c r="DZ37" s="623"/>
      <c r="EA37" s="623"/>
      <c r="EB37" s="623"/>
      <c r="EC37" s="624"/>
    </row>
    <row r="38" spans="2:133" ht="11.25" customHeight="1">
      <c r="AQ38" s="672" t="s">
        <v>320</v>
      </c>
      <c r="AR38" s="673"/>
      <c r="AS38" s="673"/>
      <c r="AT38" s="673"/>
      <c r="AU38" s="673"/>
      <c r="AV38" s="673"/>
      <c r="AW38" s="673"/>
      <c r="AX38" s="673"/>
      <c r="AY38" s="674"/>
      <c r="AZ38" s="593">
        <v>131855</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3286</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998577</v>
      </c>
      <c r="CS38" s="594"/>
      <c r="CT38" s="594"/>
      <c r="CU38" s="594"/>
      <c r="CV38" s="594"/>
      <c r="CW38" s="594"/>
      <c r="CX38" s="594"/>
      <c r="CY38" s="595"/>
      <c r="CZ38" s="627">
        <v>9.5</v>
      </c>
      <c r="DA38" s="628"/>
      <c r="DB38" s="628"/>
      <c r="DC38" s="629"/>
      <c r="DD38" s="602">
        <v>810776</v>
      </c>
      <c r="DE38" s="594"/>
      <c r="DF38" s="594"/>
      <c r="DG38" s="594"/>
      <c r="DH38" s="594"/>
      <c r="DI38" s="594"/>
      <c r="DJ38" s="594"/>
      <c r="DK38" s="595"/>
      <c r="DL38" s="602">
        <v>716876</v>
      </c>
      <c r="DM38" s="594"/>
      <c r="DN38" s="594"/>
      <c r="DO38" s="594"/>
      <c r="DP38" s="594"/>
      <c r="DQ38" s="594"/>
      <c r="DR38" s="594"/>
      <c r="DS38" s="594"/>
      <c r="DT38" s="594"/>
      <c r="DU38" s="594"/>
      <c r="DV38" s="595"/>
      <c r="DW38" s="598">
        <v>12</v>
      </c>
      <c r="DX38" s="623"/>
      <c r="DY38" s="623"/>
      <c r="DZ38" s="623"/>
      <c r="EA38" s="623"/>
      <c r="EB38" s="623"/>
      <c r="EC38" s="624"/>
    </row>
    <row r="39" spans="2:133" ht="11.25" customHeight="1">
      <c r="AQ39" s="672" t="s">
        <v>323</v>
      </c>
      <c r="AR39" s="673"/>
      <c r="AS39" s="673"/>
      <c r="AT39" s="673"/>
      <c r="AU39" s="673"/>
      <c r="AV39" s="673"/>
      <c r="AW39" s="673"/>
      <c r="AX39" s="673"/>
      <c r="AY39" s="674"/>
      <c r="AZ39" s="593">
        <v>1011</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91</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623353</v>
      </c>
      <c r="CS39" s="625"/>
      <c r="CT39" s="625"/>
      <c r="CU39" s="625"/>
      <c r="CV39" s="625"/>
      <c r="CW39" s="625"/>
      <c r="CX39" s="625"/>
      <c r="CY39" s="626"/>
      <c r="CZ39" s="627">
        <v>5.9</v>
      </c>
      <c r="DA39" s="628"/>
      <c r="DB39" s="628"/>
      <c r="DC39" s="629"/>
      <c r="DD39" s="602">
        <v>607049</v>
      </c>
      <c r="DE39" s="625"/>
      <c r="DF39" s="625"/>
      <c r="DG39" s="625"/>
      <c r="DH39" s="625"/>
      <c r="DI39" s="625"/>
      <c r="DJ39" s="625"/>
      <c r="DK39" s="626"/>
      <c r="DL39" s="602" t="s">
        <v>327</v>
      </c>
      <c r="DM39" s="625"/>
      <c r="DN39" s="625"/>
      <c r="DO39" s="625"/>
      <c r="DP39" s="625"/>
      <c r="DQ39" s="625"/>
      <c r="DR39" s="625"/>
      <c r="DS39" s="625"/>
      <c r="DT39" s="625"/>
      <c r="DU39" s="625"/>
      <c r="DV39" s="626"/>
      <c r="DW39" s="598" t="s">
        <v>327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328</v>
      </c>
      <c r="AR40" s="673"/>
      <c r="AS40" s="673"/>
      <c r="AT40" s="673"/>
      <c r="AU40" s="673"/>
      <c r="AV40" s="673"/>
      <c r="AW40" s="673"/>
      <c r="AX40" s="673"/>
      <c r="AY40" s="674"/>
      <c r="AZ40" s="593">
        <v>157532</v>
      </c>
      <c r="BA40" s="594"/>
      <c r="BB40" s="594"/>
      <c r="BC40" s="594"/>
      <c r="BD40" s="625"/>
      <c r="BE40" s="625"/>
      <c r="BF40" s="650"/>
      <c r="BG40" s="678"/>
      <c r="BH40" s="679"/>
      <c r="BI40" s="679"/>
      <c r="BJ40" s="679"/>
      <c r="BK40" s="679"/>
      <c r="BL40" s="187"/>
      <c r="BM40" s="608" t="s">
        <v>329</v>
      </c>
      <c r="BN40" s="608"/>
      <c r="BO40" s="608"/>
      <c r="BP40" s="608"/>
      <c r="BQ40" s="608"/>
      <c r="BR40" s="608"/>
      <c r="BS40" s="608"/>
      <c r="BT40" s="608"/>
      <c r="BU40" s="609"/>
      <c r="BV40" s="593">
        <v>111</v>
      </c>
      <c r="BW40" s="594"/>
      <c r="BX40" s="594"/>
      <c r="BY40" s="594"/>
      <c r="BZ40" s="594"/>
      <c r="CA40" s="594"/>
      <c r="CB40" s="603"/>
      <c r="CD40" s="607" t="s">
        <v>330</v>
      </c>
      <c r="CE40" s="608"/>
      <c r="CF40" s="608"/>
      <c r="CG40" s="608"/>
      <c r="CH40" s="608"/>
      <c r="CI40" s="608"/>
      <c r="CJ40" s="608"/>
      <c r="CK40" s="608"/>
      <c r="CL40" s="608"/>
      <c r="CM40" s="608"/>
      <c r="CN40" s="608"/>
      <c r="CO40" s="608"/>
      <c r="CP40" s="608"/>
      <c r="CQ40" s="609"/>
      <c r="CR40" s="593" t="s">
        <v>327</v>
      </c>
      <c r="CS40" s="594"/>
      <c r="CT40" s="594"/>
      <c r="CU40" s="594"/>
      <c r="CV40" s="594"/>
      <c r="CW40" s="594"/>
      <c r="CX40" s="594"/>
      <c r="CY40" s="595"/>
      <c r="CZ40" s="627" t="s">
        <v>327</v>
      </c>
      <c r="DA40" s="628"/>
      <c r="DB40" s="628"/>
      <c r="DC40" s="629"/>
      <c r="DD40" s="602" t="s">
        <v>327</v>
      </c>
      <c r="DE40" s="594"/>
      <c r="DF40" s="594"/>
      <c r="DG40" s="594"/>
      <c r="DH40" s="594"/>
      <c r="DI40" s="594"/>
      <c r="DJ40" s="594"/>
      <c r="DK40" s="595"/>
      <c r="DL40" s="602" t="s">
        <v>327</v>
      </c>
      <c r="DM40" s="594"/>
      <c r="DN40" s="594"/>
      <c r="DO40" s="594"/>
      <c r="DP40" s="594"/>
      <c r="DQ40" s="594"/>
      <c r="DR40" s="594"/>
      <c r="DS40" s="594"/>
      <c r="DT40" s="594"/>
      <c r="DU40" s="594"/>
      <c r="DV40" s="595"/>
      <c r="DW40" s="598" t="s">
        <v>327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331</v>
      </c>
      <c r="AR41" s="614"/>
      <c r="AS41" s="614"/>
      <c r="AT41" s="614"/>
      <c r="AU41" s="614"/>
      <c r="AV41" s="614"/>
      <c r="AW41" s="614"/>
      <c r="AX41" s="614"/>
      <c r="AY41" s="615"/>
      <c r="AZ41" s="665">
        <v>368254</v>
      </c>
      <c r="BA41" s="666"/>
      <c r="BB41" s="666"/>
      <c r="BC41" s="666"/>
      <c r="BD41" s="661"/>
      <c r="BE41" s="661"/>
      <c r="BF41" s="663"/>
      <c r="BG41" s="680"/>
      <c r="BH41" s="681"/>
      <c r="BI41" s="681"/>
      <c r="BJ41" s="681"/>
      <c r="BK41" s="681"/>
      <c r="BL41" s="189"/>
      <c r="BM41" s="614" t="s">
        <v>332</v>
      </c>
      <c r="BN41" s="614"/>
      <c r="BO41" s="614"/>
      <c r="BP41" s="614"/>
      <c r="BQ41" s="614"/>
      <c r="BR41" s="614"/>
      <c r="BS41" s="614"/>
      <c r="BT41" s="614"/>
      <c r="BU41" s="615"/>
      <c r="BV41" s="665">
        <v>282</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2549362</v>
      </c>
      <c r="CS42" s="594"/>
      <c r="CT42" s="594"/>
      <c r="CU42" s="594"/>
      <c r="CV42" s="594"/>
      <c r="CW42" s="594"/>
      <c r="CX42" s="594"/>
      <c r="CY42" s="595"/>
      <c r="CZ42" s="627">
        <v>24.2</v>
      </c>
      <c r="DA42" s="676"/>
      <c r="DB42" s="676"/>
      <c r="DC42" s="677"/>
      <c r="DD42" s="602">
        <v>576205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47019</v>
      </c>
      <c r="CS43" s="625"/>
      <c r="CT43" s="625"/>
      <c r="CU43" s="625"/>
      <c r="CV43" s="625"/>
      <c r="CW43" s="625"/>
      <c r="CX43" s="625"/>
      <c r="CY43" s="626"/>
      <c r="CZ43" s="627">
        <v>0.4</v>
      </c>
      <c r="DA43" s="628"/>
      <c r="DB43" s="628"/>
      <c r="DC43" s="629"/>
      <c r="DD43" s="602">
        <v>47019</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338</v>
      </c>
      <c r="CD44" s="699" t="s">
        <v>290</v>
      </c>
      <c r="CE44" s="700"/>
      <c r="CF44" s="590" t="s">
        <v>339</v>
      </c>
      <c r="CG44" s="591"/>
      <c r="CH44" s="591"/>
      <c r="CI44" s="591"/>
      <c r="CJ44" s="591"/>
      <c r="CK44" s="591"/>
      <c r="CL44" s="591"/>
      <c r="CM44" s="591"/>
      <c r="CN44" s="591"/>
      <c r="CO44" s="591"/>
      <c r="CP44" s="591"/>
      <c r="CQ44" s="592"/>
      <c r="CR44" s="593">
        <v>2349555</v>
      </c>
      <c r="CS44" s="594"/>
      <c r="CT44" s="594"/>
      <c r="CU44" s="594"/>
      <c r="CV44" s="594"/>
      <c r="CW44" s="594"/>
      <c r="CX44" s="594"/>
      <c r="CY44" s="595"/>
      <c r="CZ44" s="627">
        <v>22.3</v>
      </c>
      <c r="DA44" s="676"/>
      <c r="DB44" s="676"/>
      <c r="DC44" s="677"/>
      <c r="DD44" s="602">
        <v>556143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340</v>
      </c>
      <c r="CG45" s="591"/>
      <c r="CH45" s="591"/>
      <c r="CI45" s="591"/>
      <c r="CJ45" s="591"/>
      <c r="CK45" s="591"/>
      <c r="CL45" s="591"/>
      <c r="CM45" s="591"/>
      <c r="CN45" s="591"/>
      <c r="CO45" s="591"/>
      <c r="CP45" s="591"/>
      <c r="CQ45" s="592"/>
      <c r="CR45" s="593">
        <v>823771</v>
      </c>
      <c r="CS45" s="625"/>
      <c r="CT45" s="625"/>
      <c r="CU45" s="625"/>
      <c r="CV45" s="625"/>
      <c r="CW45" s="625"/>
      <c r="CX45" s="625"/>
      <c r="CY45" s="626"/>
      <c r="CZ45" s="627">
        <v>7.8</v>
      </c>
      <c r="DA45" s="628"/>
      <c r="DB45" s="628"/>
      <c r="DC45" s="629"/>
      <c r="DD45" s="602">
        <v>56879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341</v>
      </c>
      <c r="CG46" s="591"/>
      <c r="CH46" s="591"/>
      <c r="CI46" s="591"/>
      <c r="CJ46" s="591"/>
      <c r="CK46" s="591"/>
      <c r="CL46" s="591"/>
      <c r="CM46" s="591"/>
      <c r="CN46" s="591"/>
      <c r="CO46" s="591"/>
      <c r="CP46" s="591"/>
      <c r="CQ46" s="592"/>
      <c r="CR46" s="593">
        <v>1513350</v>
      </c>
      <c r="CS46" s="594"/>
      <c r="CT46" s="594"/>
      <c r="CU46" s="594"/>
      <c r="CV46" s="594"/>
      <c r="CW46" s="594"/>
      <c r="CX46" s="594"/>
      <c r="CY46" s="595"/>
      <c r="CZ46" s="627">
        <v>14.4</v>
      </c>
      <c r="DA46" s="676"/>
      <c r="DB46" s="676"/>
      <c r="DC46" s="677"/>
      <c r="DD46" s="602">
        <v>497639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342</v>
      </c>
      <c r="CG47" s="591"/>
      <c r="CH47" s="591"/>
      <c r="CI47" s="591"/>
      <c r="CJ47" s="591"/>
      <c r="CK47" s="591"/>
      <c r="CL47" s="591"/>
      <c r="CM47" s="591"/>
      <c r="CN47" s="591"/>
      <c r="CO47" s="591"/>
      <c r="CP47" s="591"/>
      <c r="CQ47" s="592"/>
      <c r="CR47" s="593">
        <v>199807</v>
      </c>
      <c r="CS47" s="625"/>
      <c r="CT47" s="625"/>
      <c r="CU47" s="625"/>
      <c r="CV47" s="625"/>
      <c r="CW47" s="625"/>
      <c r="CX47" s="625"/>
      <c r="CY47" s="626"/>
      <c r="CZ47" s="627">
        <v>1.9</v>
      </c>
      <c r="DA47" s="628"/>
      <c r="DB47" s="628"/>
      <c r="DC47" s="629"/>
      <c r="DD47" s="602">
        <v>20062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343</v>
      </c>
      <c r="CG48" s="591"/>
      <c r="CH48" s="591"/>
      <c r="CI48" s="591"/>
      <c r="CJ48" s="591"/>
      <c r="CK48" s="591"/>
      <c r="CL48" s="591"/>
      <c r="CM48" s="591"/>
      <c r="CN48" s="591"/>
      <c r="CO48" s="591"/>
      <c r="CP48" s="591"/>
      <c r="CQ48" s="592"/>
      <c r="CR48" s="593" t="s">
        <v>327</v>
      </c>
      <c r="CS48" s="594"/>
      <c r="CT48" s="594"/>
      <c r="CU48" s="594"/>
      <c r="CV48" s="594"/>
      <c r="CW48" s="594"/>
      <c r="CX48" s="594"/>
      <c r="CY48" s="595"/>
      <c r="CZ48" s="627" t="s">
        <v>327</v>
      </c>
      <c r="DA48" s="676"/>
      <c r="DB48" s="676"/>
      <c r="DC48" s="677"/>
      <c r="DD48" s="602" t="s">
        <v>327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344</v>
      </c>
      <c r="CE49" s="637"/>
      <c r="CF49" s="637"/>
      <c r="CG49" s="637"/>
      <c r="CH49" s="637"/>
      <c r="CI49" s="637"/>
      <c r="CJ49" s="637"/>
      <c r="CK49" s="637"/>
      <c r="CL49" s="637"/>
      <c r="CM49" s="637"/>
      <c r="CN49" s="637"/>
      <c r="CO49" s="637"/>
      <c r="CP49" s="637"/>
      <c r="CQ49" s="638"/>
      <c r="CR49" s="665">
        <v>10535341</v>
      </c>
      <c r="CS49" s="661"/>
      <c r="CT49" s="661"/>
      <c r="CU49" s="661"/>
      <c r="CV49" s="661"/>
      <c r="CW49" s="661"/>
      <c r="CX49" s="661"/>
      <c r="CY49" s="688"/>
      <c r="CZ49" s="689">
        <v>100</v>
      </c>
      <c r="DA49" s="690"/>
      <c r="DB49" s="690"/>
      <c r="DC49" s="691"/>
      <c r="DD49" s="692">
        <v>7080706</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367</v>
      </c>
      <c r="C7" s="720"/>
      <c r="D7" s="720"/>
      <c r="E7" s="720"/>
      <c r="F7" s="720"/>
      <c r="G7" s="720"/>
      <c r="H7" s="720"/>
      <c r="I7" s="720"/>
      <c r="J7" s="720"/>
      <c r="K7" s="720"/>
      <c r="L7" s="720"/>
      <c r="M7" s="720"/>
      <c r="N7" s="720"/>
      <c r="O7" s="720"/>
      <c r="P7" s="721"/>
      <c r="Q7" s="722">
        <v>10780</v>
      </c>
      <c r="R7" s="723"/>
      <c r="S7" s="723"/>
      <c r="T7" s="723"/>
      <c r="U7" s="723"/>
      <c r="V7" s="723">
        <v>10527</v>
      </c>
      <c r="W7" s="723"/>
      <c r="X7" s="723"/>
      <c r="Y7" s="723"/>
      <c r="Z7" s="723"/>
      <c r="AA7" s="723">
        <v>253</v>
      </c>
      <c r="AB7" s="723"/>
      <c r="AC7" s="723"/>
      <c r="AD7" s="723"/>
      <c r="AE7" s="724"/>
      <c r="AF7" s="725">
        <v>230</v>
      </c>
      <c r="AG7" s="726"/>
      <c r="AH7" s="726"/>
      <c r="AI7" s="726"/>
      <c r="AJ7" s="727"/>
      <c r="AK7" s="762">
        <v>527</v>
      </c>
      <c r="AL7" s="763"/>
      <c r="AM7" s="763"/>
      <c r="AN7" s="763"/>
      <c r="AO7" s="763"/>
      <c r="AP7" s="763">
        <v>11775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536</v>
      </c>
      <c r="BS7" s="766" t="s">
        <v>537</v>
      </c>
      <c r="BT7" s="767"/>
      <c r="BU7" s="767"/>
      <c r="BV7" s="767"/>
      <c r="BW7" s="767"/>
      <c r="BX7" s="767"/>
      <c r="BY7" s="767"/>
      <c r="BZ7" s="767"/>
      <c r="CA7" s="767"/>
      <c r="CB7" s="767"/>
      <c r="CC7" s="767"/>
      <c r="CD7" s="767"/>
      <c r="CE7" s="767"/>
      <c r="CF7" s="767"/>
      <c r="CG7" s="768"/>
      <c r="CH7" s="759">
        <v>0</v>
      </c>
      <c r="CI7" s="760"/>
      <c r="CJ7" s="760"/>
      <c r="CK7" s="760"/>
      <c r="CL7" s="761"/>
      <c r="CM7" s="759">
        <v>189</v>
      </c>
      <c r="CN7" s="760"/>
      <c r="CO7" s="760"/>
      <c r="CP7" s="760"/>
      <c r="CQ7" s="761"/>
      <c r="CR7" s="759">
        <v>5</v>
      </c>
      <c r="CS7" s="760"/>
      <c r="CT7" s="760"/>
      <c r="CU7" s="760"/>
      <c r="CV7" s="761"/>
      <c r="CW7" s="759" t="s">
        <v>539</v>
      </c>
      <c r="CX7" s="760"/>
      <c r="CY7" s="760"/>
      <c r="CZ7" s="760"/>
      <c r="DA7" s="761"/>
      <c r="DB7" s="759">
        <v>37</v>
      </c>
      <c r="DC7" s="760"/>
      <c r="DD7" s="760"/>
      <c r="DE7" s="760"/>
      <c r="DF7" s="761"/>
      <c r="DG7" s="759" t="s">
        <v>539</v>
      </c>
      <c r="DH7" s="760"/>
      <c r="DI7" s="760"/>
      <c r="DJ7" s="760"/>
      <c r="DK7" s="761"/>
      <c r="DL7" s="759" t="s">
        <v>539</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368</v>
      </c>
      <c r="C8" s="744"/>
      <c r="D8" s="744"/>
      <c r="E8" s="744"/>
      <c r="F8" s="744"/>
      <c r="G8" s="744"/>
      <c r="H8" s="744"/>
      <c r="I8" s="744"/>
      <c r="J8" s="744"/>
      <c r="K8" s="744"/>
      <c r="L8" s="744"/>
      <c r="M8" s="744"/>
      <c r="N8" s="744"/>
      <c r="O8" s="744"/>
      <c r="P8" s="745"/>
      <c r="Q8" s="746">
        <v>4</v>
      </c>
      <c r="R8" s="747"/>
      <c r="S8" s="747"/>
      <c r="T8" s="747"/>
      <c r="U8" s="747"/>
      <c r="V8" s="747">
        <v>4</v>
      </c>
      <c r="W8" s="747"/>
      <c r="X8" s="747"/>
      <c r="Y8" s="747"/>
      <c r="Z8" s="747"/>
      <c r="AA8" s="747"/>
      <c r="AB8" s="747"/>
      <c r="AC8" s="747"/>
      <c r="AD8" s="747"/>
      <c r="AE8" s="748"/>
      <c r="AF8" s="749" t="s">
        <v>369</v>
      </c>
      <c r="AG8" s="750"/>
      <c r="AH8" s="750"/>
      <c r="AI8" s="750"/>
      <c r="AJ8" s="751"/>
      <c r="AK8" s="752">
        <v>3</v>
      </c>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538</v>
      </c>
      <c r="BT8" s="757"/>
      <c r="BU8" s="757"/>
      <c r="BV8" s="757"/>
      <c r="BW8" s="757"/>
      <c r="BX8" s="757"/>
      <c r="BY8" s="757"/>
      <c r="BZ8" s="757"/>
      <c r="CA8" s="757"/>
      <c r="CB8" s="757"/>
      <c r="CC8" s="757"/>
      <c r="CD8" s="757"/>
      <c r="CE8" s="757"/>
      <c r="CF8" s="757"/>
      <c r="CG8" s="758"/>
      <c r="CH8" s="769">
        <v>0</v>
      </c>
      <c r="CI8" s="770"/>
      <c r="CJ8" s="770"/>
      <c r="CK8" s="770"/>
      <c r="CL8" s="771"/>
      <c r="CM8" s="769">
        <v>24</v>
      </c>
      <c r="CN8" s="770"/>
      <c r="CO8" s="770"/>
      <c r="CP8" s="770"/>
      <c r="CQ8" s="771"/>
      <c r="CR8" s="769">
        <v>33</v>
      </c>
      <c r="CS8" s="770"/>
      <c r="CT8" s="770"/>
      <c r="CU8" s="770"/>
      <c r="CV8" s="771"/>
      <c r="CW8" s="769" t="s">
        <v>539</v>
      </c>
      <c r="CX8" s="770"/>
      <c r="CY8" s="770"/>
      <c r="CZ8" s="770"/>
      <c r="DA8" s="771"/>
      <c r="DB8" s="769" t="s">
        <v>539</v>
      </c>
      <c r="DC8" s="770"/>
      <c r="DD8" s="770"/>
      <c r="DE8" s="770"/>
      <c r="DF8" s="771"/>
      <c r="DG8" s="769" t="s">
        <v>539</v>
      </c>
      <c r="DH8" s="770"/>
      <c r="DI8" s="770"/>
      <c r="DJ8" s="770"/>
      <c r="DK8" s="771"/>
      <c r="DL8" s="769" t="s">
        <v>539</v>
      </c>
      <c r="DM8" s="770"/>
      <c r="DN8" s="770"/>
      <c r="DO8" s="770"/>
      <c r="DP8" s="771"/>
      <c r="DQ8" s="769" t="s">
        <v>539</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370</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371</v>
      </c>
      <c r="B23" s="778" t="s">
        <v>372</v>
      </c>
      <c r="C23" s="779"/>
      <c r="D23" s="779"/>
      <c r="E23" s="779"/>
      <c r="F23" s="779"/>
      <c r="G23" s="779"/>
      <c r="H23" s="779"/>
      <c r="I23" s="779"/>
      <c r="J23" s="779"/>
      <c r="K23" s="779"/>
      <c r="L23" s="779"/>
      <c r="M23" s="779"/>
      <c r="N23" s="779"/>
      <c r="O23" s="779"/>
      <c r="P23" s="780"/>
      <c r="Q23" s="781">
        <v>10784</v>
      </c>
      <c r="R23" s="782"/>
      <c r="S23" s="782"/>
      <c r="T23" s="782"/>
      <c r="U23" s="782"/>
      <c r="V23" s="782">
        <v>10531</v>
      </c>
      <c r="W23" s="782"/>
      <c r="X23" s="782"/>
      <c r="Y23" s="782"/>
      <c r="Z23" s="782"/>
      <c r="AA23" s="782">
        <v>253</v>
      </c>
      <c r="AB23" s="782"/>
      <c r="AC23" s="782"/>
      <c r="AD23" s="782"/>
      <c r="AE23" s="783"/>
      <c r="AF23" s="784">
        <v>230</v>
      </c>
      <c r="AG23" s="782"/>
      <c r="AH23" s="782"/>
      <c r="AI23" s="782"/>
      <c r="AJ23" s="785"/>
      <c r="AK23" s="786"/>
      <c r="AL23" s="787"/>
      <c r="AM23" s="787"/>
      <c r="AN23" s="787"/>
      <c r="AO23" s="787"/>
      <c r="AP23" s="782">
        <v>11775</v>
      </c>
      <c r="AQ23" s="782"/>
      <c r="AR23" s="782"/>
      <c r="AS23" s="782"/>
      <c r="AT23" s="782"/>
      <c r="AU23" s="788"/>
      <c r="AV23" s="788"/>
      <c r="AW23" s="788"/>
      <c r="AX23" s="788"/>
      <c r="AY23" s="789"/>
      <c r="AZ23" s="797" t="s">
        <v>369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373</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374</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350</v>
      </c>
      <c r="B26" s="729"/>
      <c r="C26" s="729"/>
      <c r="D26" s="729"/>
      <c r="E26" s="729"/>
      <c r="F26" s="729"/>
      <c r="G26" s="729"/>
      <c r="H26" s="729"/>
      <c r="I26" s="729"/>
      <c r="J26" s="729"/>
      <c r="K26" s="729"/>
      <c r="L26" s="729"/>
      <c r="M26" s="729"/>
      <c r="N26" s="729"/>
      <c r="O26" s="729"/>
      <c r="P26" s="730"/>
      <c r="Q26" s="705" t="s">
        <v>375</v>
      </c>
      <c r="R26" s="706"/>
      <c r="S26" s="706"/>
      <c r="T26" s="706"/>
      <c r="U26" s="707"/>
      <c r="V26" s="705" t="s">
        <v>376</v>
      </c>
      <c r="W26" s="706"/>
      <c r="X26" s="706"/>
      <c r="Y26" s="706"/>
      <c r="Z26" s="707"/>
      <c r="AA26" s="705" t="s">
        <v>377</v>
      </c>
      <c r="AB26" s="706"/>
      <c r="AC26" s="706"/>
      <c r="AD26" s="706"/>
      <c r="AE26" s="706"/>
      <c r="AF26" s="800" t="s">
        <v>378</v>
      </c>
      <c r="AG26" s="801"/>
      <c r="AH26" s="801"/>
      <c r="AI26" s="801"/>
      <c r="AJ26" s="802"/>
      <c r="AK26" s="706" t="s">
        <v>379</v>
      </c>
      <c r="AL26" s="706"/>
      <c r="AM26" s="706"/>
      <c r="AN26" s="706"/>
      <c r="AO26" s="707"/>
      <c r="AP26" s="705" t="s">
        <v>380</v>
      </c>
      <c r="AQ26" s="706"/>
      <c r="AR26" s="706"/>
      <c r="AS26" s="706"/>
      <c r="AT26" s="707"/>
      <c r="AU26" s="705" t="s">
        <v>381</v>
      </c>
      <c r="AV26" s="706"/>
      <c r="AW26" s="706"/>
      <c r="AX26" s="706"/>
      <c r="AY26" s="707"/>
      <c r="AZ26" s="705" t="s">
        <v>382</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383</v>
      </c>
      <c r="C28" s="720"/>
      <c r="D28" s="720"/>
      <c r="E28" s="720"/>
      <c r="F28" s="720"/>
      <c r="G28" s="720"/>
      <c r="H28" s="720"/>
      <c r="I28" s="720"/>
      <c r="J28" s="720"/>
      <c r="K28" s="720"/>
      <c r="L28" s="720"/>
      <c r="M28" s="720"/>
      <c r="N28" s="720"/>
      <c r="O28" s="720"/>
      <c r="P28" s="721"/>
      <c r="Q28" s="810">
        <v>1440</v>
      </c>
      <c r="R28" s="811"/>
      <c r="S28" s="811"/>
      <c r="T28" s="811"/>
      <c r="U28" s="811"/>
      <c r="V28" s="811">
        <v>1434</v>
      </c>
      <c r="W28" s="811"/>
      <c r="X28" s="811"/>
      <c r="Y28" s="811"/>
      <c r="Z28" s="811"/>
      <c r="AA28" s="811">
        <v>6</v>
      </c>
      <c r="AB28" s="811"/>
      <c r="AC28" s="811"/>
      <c r="AD28" s="811"/>
      <c r="AE28" s="812"/>
      <c r="AF28" s="813">
        <v>6</v>
      </c>
      <c r="AG28" s="811"/>
      <c r="AH28" s="811"/>
      <c r="AI28" s="811"/>
      <c r="AJ28" s="814"/>
      <c r="AK28" s="815">
        <v>144</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384</v>
      </c>
      <c r="C29" s="744"/>
      <c r="D29" s="744"/>
      <c r="E29" s="744"/>
      <c r="F29" s="744"/>
      <c r="G29" s="744"/>
      <c r="H29" s="744"/>
      <c r="I29" s="744"/>
      <c r="J29" s="744"/>
      <c r="K29" s="744"/>
      <c r="L29" s="744"/>
      <c r="M29" s="744"/>
      <c r="N29" s="744"/>
      <c r="O29" s="744"/>
      <c r="P29" s="745"/>
      <c r="Q29" s="746">
        <v>94</v>
      </c>
      <c r="R29" s="747"/>
      <c r="S29" s="747"/>
      <c r="T29" s="747"/>
      <c r="U29" s="747"/>
      <c r="V29" s="747">
        <v>94</v>
      </c>
      <c r="W29" s="747"/>
      <c r="X29" s="747"/>
      <c r="Y29" s="747"/>
      <c r="Z29" s="747"/>
      <c r="AA29" s="747" t="s">
        <v>539</v>
      </c>
      <c r="AB29" s="747"/>
      <c r="AC29" s="747"/>
      <c r="AD29" s="747"/>
      <c r="AE29" s="748"/>
      <c r="AF29" s="749" t="s">
        <v>369</v>
      </c>
      <c r="AG29" s="750"/>
      <c r="AH29" s="750"/>
      <c r="AI29" s="750"/>
      <c r="AJ29" s="751"/>
      <c r="AK29" s="818">
        <v>13</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385</v>
      </c>
      <c r="C30" s="744"/>
      <c r="D30" s="744"/>
      <c r="E30" s="744"/>
      <c r="F30" s="744"/>
      <c r="G30" s="744"/>
      <c r="H30" s="744"/>
      <c r="I30" s="744"/>
      <c r="J30" s="744"/>
      <c r="K30" s="744"/>
      <c r="L30" s="744"/>
      <c r="M30" s="744"/>
      <c r="N30" s="744"/>
      <c r="O30" s="744"/>
      <c r="P30" s="745"/>
      <c r="Q30" s="746">
        <v>70</v>
      </c>
      <c r="R30" s="747"/>
      <c r="S30" s="747"/>
      <c r="T30" s="747"/>
      <c r="U30" s="747"/>
      <c r="V30" s="747">
        <v>70</v>
      </c>
      <c r="W30" s="747"/>
      <c r="X30" s="747"/>
      <c r="Y30" s="747"/>
      <c r="Z30" s="747"/>
      <c r="AA30" s="747" t="s">
        <v>539</v>
      </c>
      <c r="AB30" s="747"/>
      <c r="AC30" s="747"/>
      <c r="AD30" s="747"/>
      <c r="AE30" s="748"/>
      <c r="AF30" s="749" t="s">
        <v>369</v>
      </c>
      <c r="AG30" s="750"/>
      <c r="AH30" s="750"/>
      <c r="AI30" s="750"/>
      <c r="AJ30" s="751"/>
      <c r="AK30" s="818">
        <v>23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386</v>
      </c>
      <c r="C31" s="744"/>
      <c r="D31" s="744"/>
      <c r="E31" s="744"/>
      <c r="F31" s="744"/>
      <c r="G31" s="744"/>
      <c r="H31" s="744"/>
      <c r="I31" s="744"/>
      <c r="J31" s="744"/>
      <c r="K31" s="744"/>
      <c r="L31" s="744"/>
      <c r="M31" s="744"/>
      <c r="N31" s="744"/>
      <c r="O31" s="744"/>
      <c r="P31" s="745"/>
      <c r="Q31" s="746">
        <v>1257</v>
      </c>
      <c r="R31" s="747"/>
      <c r="S31" s="747"/>
      <c r="T31" s="747"/>
      <c r="U31" s="747"/>
      <c r="V31" s="747">
        <v>1248</v>
      </c>
      <c r="W31" s="747"/>
      <c r="X31" s="747"/>
      <c r="Y31" s="747"/>
      <c r="Z31" s="747"/>
      <c r="AA31" s="747">
        <v>9</v>
      </c>
      <c r="AB31" s="747"/>
      <c r="AC31" s="747"/>
      <c r="AD31" s="747"/>
      <c r="AE31" s="748"/>
      <c r="AF31" s="749">
        <v>9</v>
      </c>
      <c r="AG31" s="750"/>
      <c r="AH31" s="750"/>
      <c r="AI31" s="750"/>
      <c r="AJ31" s="751"/>
      <c r="AK31" s="818">
        <v>174</v>
      </c>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251</v>
      </c>
      <c r="R32" s="747"/>
      <c r="S32" s="747"/>
      <c r="T32" s="747"/>
      <c r="U32" s="747"/>
      <c r="V32" s="747">
        <v>250</v>
      </c>
      <c r="W32" s="747"/>
      <c r="X32" s="747"/>
      <c r="Y32" s="747"/>
      <c r="Z32" s="747"/>
      <c r="AA32" s="747">
        <v>1</v>
      </c>
      <c r="AB32" s="747"/>
      <c r="AC32" s="747"/>
      <c r="AD32" s="747"/>
      <c r="AE32" s="748"/>
      <c r="AF32" s="749">
        <v>1</v>
      </c>
      <c r="AG32" s="750"/>
      <c r="AH32" s="750"/>
      <c r="AI32" s="750"/>
      <c r="AJ32" s="751"/>
      <c r="AK32" s="818">
        <v>176</v>
      </c>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689</v>
      </c>
      <c r="R33" s="747"/>
      <c r="S33" s="747"/>
      <c r="T33" s="747"/>
      <c r="U33" s="747"/>
      <c r="V33" s="747">
        <v>684</v>
      </c>
      <c r="W33" s="747"/>
      <c r="X33" s="747"/>
      <c r="Y33" s="747"/>
      <c r="Z33" s="747"/>
      <c r="AA33" s="747">
        <v>5</v>
      </c>
      <c r="AB33" s="747"/>
      <c r="AC33" s="747"/>
      <c r="AD33" s="747"/>
      <c r="AE33" s="748"/>
      <c r="AF33" s="749">
        <v>5</v>
      </c>
      <c r="AG33" s="750"/>
      <c r="AH33" s="750"/>
      <c r="AI33" s="750"/>
      <c r="AJ33" s="751"/>
      <c r="AK33" s="818">
        <v>263</v>
      </c>
      <c r="AL33" s="819"/>
      <c r="AM33" s="819"/>
      <c r="AN33" s="819"/>
      <c r="AO33" s="819"/>
      <c r="AP33" s="819">
        <v>2997</v>
      </c>
      <c r="AQ33" s="819"/>
      <c r="AR33" s="819"/>
      <c r="AS33" s="819"/>
      <c r="AT33" s="819"/>
      <c r="AU33" s="819">
        <v>2592</v>
      </c>
      <c r="AV33" s="819"/>
      <c r="AW33" s="819"/>
      <c r="AX33" s="819"/>
      <c r="AY33" s="819"/>
      <c r="AZ33" s="820" t="s">
        <v>539</v>
      </c>
      <c r="BA33" s="820"/>
      <c r="BB33" s="820"/>
      <c r="BC33" s="820"/>
      <c r="BD33" s="820"/>
      <c r="BE33" s="816" t="s">
        <v>389</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390</v>
      </c>
      <c r="C34" s="744"/>
      <c r="D34" s="744"/>
      <c r="E34" s="744"/>
      <c r="F34" s="744"/>
      <c r="G34" s="744"/>
      <c r="H34" s="744"/>
      <c r="I34" s="744"/>
      <c r="J34" s="744"/>
      <c r="K34" s="744"/>
      <c r="L34" s="744"/>
      <c r="M34" s="744"/>
      <c r="N34" s="744"/>
      <c r="O34" s="744"/>
      <c r="P34" s="745"/>
      <c r="Q34" s="746">
        <v>278</v>
      </c>
      <c r="R34" s="747"/>
      <c r="S34" s="747"/>
      <c r="T34" s="747"/>
      <c r="U34" s="747"/>
      <c r="V34" s="747">
        <v>278</v>
      </c>
      <c r="W34" s="747"/>
      <c r="X34" s="747"/>
      <c r="Y34" s="747"/>
      <c r="Z34" s="747"/>
      <c r="AA34" s="747">
        <v>0</v>
      </c>
      <c r="AB34" s="747"/>
      <c r="AC34" s="747"/>
      <c r="AD34" s="747"/>
      <c r="AE34" s="748"/>
      <c r="AF34" s="749">
        <v>0</v>
      </c>
      <c r="AG34" s="750"/>
      <c r="AH34" s="750"/>
      <c r="AI34" s="750"/>
      <c r="AJ34" s="751"/>
      <c r="AK34" s="818">
        <v>208</v>
      </c>
      <c r="AL34" s="819"/>
      <c r="AM34" s="819"/>
      <c r="AN34" s="819"/>
      <c r="AO34" s="819"/>
      <c r="AP34" s="819">
        <v>2172</v>
      </c>
      <c r="AQ34" s="819"/>
      <c r="AR34" s="819"/>
      <c r="AS34" s="819"/>
      <c r="AT34" s="819"/>
      <c r="AU34" s="819">
        <v>2172</v>
      </c>
      <c r="AV34" s="819"/>
      <c r="AW34" s="819"/>
      <c r="AX34" s="819"/>
      <c r="AY34" s="819"/>
      <c r="AZ34" s="820" t="s">
        <v>539</v>
      </c>
      <c r="BA34" s="820"/>
      <c r="BB34" s="820"/>
      <c r="BC34" s="820"/>
      <c r="BD34" s="820"/>
      <c r="BE34" s="816" t="s">
        <v>389</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371</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v>
      </c>
      <c r="AG63" s="830"/>
      <c r="AH63" s="830"/>
      <c r="AI63" s="830"/>
      <c r="AJ63" s="831"/>
      <c r="AK63" s="832"/>
      <c r="AL63" s="827"/>
      <c r="AM63" s="827"/>
      <c r="AN63" s="827"/>
      <c r="AO63" s="827"/>
      <c r="AP63" s="830">
        <v>5169</v>
      </c>
      <c r="AQ63" s="830"/>
      <c r="AR63" s="830"/>
      <c r="AS63" s="830"/>
      <c r="AT63" s="830"/>
      <c r="AU63" s="830">
        <v>4764</v>
      </c>
      <c r="AV63" s="830"/>
      <c r="AW63" s="830"/>
      <c r="AX63" s="830"/>
      <c r="AY63" s="830"/>
      <c r="AZ63" s="834"/>
      <c r="BA63" s="834"/>
      <c r="BB63" s="834"/>
      <c r="BC63" s="834"/>
      <c r="BD63" s="834"/>
      <c r="BE63" s="835"/>
      <c r="BF63" s="835"/>
      <c r="BG63" s="835"/>
      <c r="BH63" s="835"/>
      <c r="BI63" s="836"/>
      <c r="BJ63" s="837" t="s">
        <v>369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375</v>
      </c>
      <c r="R66" s="706"/>
      <c r="S66" s="706"/>
      <c r="T66" s="706"/>
      <c r="U66" s="707"/>
      <c r="V66" s="705" t="s">
        <v>376</v>
      </c>
      <c r="W66" s="706"/>
      <c r="X66" s="706"/>
      <c r="Y66" s="706"/>
      <c r="Z66" s="707"/>
      <c r="AA66" s="705" t="s">
        <v>377</v>
      </c>
      <c r="AB66" s="706"/>
      <c r="AC66" s="706"/>
      <c r="AD66" s="706"/>
      <c r="AE66" s="707"/>
      <c r="AF66" s="840" t="s">
        <v>378</v>
      </c>
      <c r="AG66" s="801"/>
      <c r="AH66" s="801"/>
      <c r="AI66" s="801"/>
      <c r="AJ66" s="841"/>
      <c r="AK66" s="705" t="s">
        <v>379</v>
      </c>
      <c r="AL66" s="729"/>
      <c r="AM66" s="729"/>
      <c r="AN66" s="729"/>
      <c r="AO66" s="730"/>
      <c r="AP66" s="705" t="s">
        <v>380</v>
      </c>
      <c r="AQ66" s="706"/>
      <c r="AR66" s="706"/>
      <c r="AS66" s="706"/>
      <c r="AT66" s="707"/>
      <c r="AU66" s="705" t="s">
        <v>395</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540</v>
      </c>
      <c r="C68" s="858"/>
      <c r="D68" s="858"/>
      <c r="E68" s="858"/>
      <c r="F68" s="858"/>
      <c r="G68" s="858"/>
      <c r="H68" s="858"/>
      <c r="I68" s="858"/>
      <c r="J68" s="858"/>
      <c r="K68" s="858"/>
      <c r="L68" s="858"/>
      <c r="M68" s="858"/>
      <c r="N68" s="858"/>
      <c r="O68" s="858"/>
      <c r="P68" s="859"/>
      <c r="Q68" s="860">
        <v>1611</v>
      </c>
      <c r="R68" s="854"/>
      <c r="S68" s="854"/>
      <c r="T68" s="854"/>
      <c r="U68" s="854"/>
      <c r="V68" s="854">
        <v>1531</v>
      </c>
      <c r="W68" s="854"/>
      <c r="X68" s="854"/>
      <c r="Y68" s="854"/>
      <c r="Z68" s="854"/>
      <c r="AA68" s="854">
        <v>81</v>
      </c>
      <c r="AB68" s="854"/>
      <c r="AC68" s="854"/>
      <c r="AD68" s="854"/>
      <c r="AE68" s="854"/>
      <c r="AF68" s="854">
        <v>81</v>
      </c>
      <c r="AG68" s="854"/>
      <c r="AH68" s="854"/>
      <c r="AI68" s="854"/>
      <c r="AJ68" s="854"/>
      <c r="AK68" s="854" t="s">
        <v>550</v>
      </c>
      <c r="AL68" s="854"/>
      <c r="AM68" s="854"/>
      <c r="AN68" s="854"/>
      <c r="AO68" s="854"/>
      <c r="AP68" s="854">
        <v>66</v>
      </c>
      <c r="AQ68" s="854"/>
      <c r="AR68" s="854"/>
      <c r="AS68" s="854"/>
      <c r="AT68" s="854"/>
      <c r="AU68" s="854">
        <v>11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541</v>
      </c>
      <c r="C69" s="862"/>
      <c r="D69" s="862"/>
      <c r="E69" s="862"/>
      <c r="F69" s="862"/>
      <c r="G69" s="862"/>
      <c r="H69" s="862"/>
      <c r="I69" s="862"/>
      <c r="J69" s="862"/>
      <c r="K69" s="862"/>
      <c r="L69" s="862"/>
      <c r="M69" s="862"/>
      <c r="N69" s="862"/>
      <c r="O69" s="862"/>
      <c r="P69" s="863"/>
      <c r="Q69" s="864">
        <v>526</v>
      </c>
      <c r="R69" s="819"/>
      <c r="S69" s="819"/>
      <c r="T69" s="819"/>
      <c r="U69" s="819"/>
      <c r="V69" s="819">
        <v>508</v>
      </c>
      <c r="W69" s="819"/>
      <c r="X69" s="819"/>
      <c r="Y69" s="819"/>
      <c r="Z69" s="819"/>
      <c r="AA69" s="819">
        <v>18</v>
      </c>
      <c r="AB69" s="819"/>
      <c r="AC69" s="819"/>
      <c r="AD69" s="819"/>
      <c r="AE69" s="819"/>
      <c r="AF69" s="819">
        <v>18</v>
      </c>
      <c r="AG69" s="819"/>
      <c r="AH69" s="819"/>
      <c r="AI69" s="819"/>
      <c r="AJ69" s="819"/>
      <c r="AK69" s="819">
        <v>142</v>
      </c>
      <c r="AL69" s="819"/>
      <c r="AM69" s="819"/>
      <c r="AN69" s="819"/>
      <c r="AO69" s="819"/>
      <c r="AP69" s="819">
        <v>229</v>
      </c>
      <c r="AQ69" s="819"/>
      <c r="AR69" s="819"/>
      <c r="AS69" s="819"/>
      <c r="AT69" s="819"/>
      <c r="AU69" s="819">
        <v>30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542</v>
      </c>
      <c r="C70" s="862"/>
      <c r="D70" s="862"/>
      <c r="E70" s="862"/>
      <c r="F70" s="862"/>
      <c r="G70" s="862"/>
      <c r="H70" s="862"/>
      <c r="I70" s="862"/>
      <c r="J70" s="862"/>
      <c r="K70" s="862"/>
      <c r="L70" s="862"/>
      <c r="M70" s="862"/>
      <c r="N70" s="862"/>
      <c r="O70" s="862"/>
      <c r="P70" s="863"/>
      <c r="Q70" s="864">
        <v>1340</v>
      </c>
      <c r="R70" s="819"/>
      <c r="S70" s="819"/>
      <c r="T70" s="819"/>
      <c r="U70" s="819"/>
      <c r="V70" s="819">
        <v>1325</v>
      </c>
      <c r="W70" s="819"/>
      <c r="X70" s="819"/>
      <c r="Y70" s="819"/>
      <c r="Z70" s="819"/>
      <c r="AA70" s="819">
        <v>15</v>
      </c>
      <c r="AB70" s="819"/>
      <c r="AC70" s="819"/>
      <c r="AD70" s="819"/>
      <c r="AE70" s="819"/>
      <c r="AF70" s="819">
        <v>15</v>
      </c>
      <c r="AG70" s="819"/>
      <c r="AH70" s="819"/>
      <c r="AI70" s="819"/>
      <c r="AJ70" s="819"/>
      <c r="AK70" s="819">
        <v>20</v>
      </c>
      <c r="AL70" s="819"/>
      <c r="AM70" s="819"/>
      <c r="AN70" s="819"/>
      <c r="AO70" s="819"/>
      <c r="AP70" s="819">
        <v>420</v>
      </c>
      <c r="AQ70" s="819"/>
      <c r="AR70" s="819"/>
      <c r="AS70" s="819"/>
      <c r="AT70" s="819"/>
      <c r="AU70" s="819">
        <v>97</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543</v>
      </c>
      <c r="C71" s="862"/>
      <c r="D71" s="862"/>
      <c r="E71" s="862"/>
      <c r="F71" s="862"/>
      <c r="G71" s="862"/>
      <c r="H71" s="862"/>
      <c r="I71" s="862"/>
      <c r="J71" s="862"/>
      <c r="K71" s="862"/>
      <c r="L71" s="862"/>
      <c r="M71" s="862"/>
      <c r="N71" s="862"/>
      <c r="O71" s="862"/>
      <c r="P71" s="863"/>
      <c r="Q71" s="864">
        <v>5557</v>
      </c>
      <c r="R71" s="819"/>
      <c r="S71" s="819"/>
      <c r="T71" s="819"/>
      <c r="U71" s="819"/>
      <c r="V71" s="819">
        <v>6567</v>
      </c>
      <c r="W71" s="819"/>
      <c r="X71" s="819"/>
      <c r="Y71" s="819"/>
      <c r="Z71" s="819"/>
      <c r="AA71" s="819">
        <v>-1010</v>
      </c>
      <c r="AB71" s="819"/>
      <c r="AC71" s="819"/>
      <c r="AD71" s="819"/>
      <c r="AE71" s="819"/>
      <c r="AF71" s="819">
        <v>1798</v>
      </c>
      <c r="AG71" s="819"/>
      <c r="AH71" s="819"/>
      <c r="AI71" s="819"/>
      <c r="AJ71" s="819"/>
      <c r="AK71" s="819" t="s">
        <v>550</v>
      </c>
      <c r="AL71" s="819"/>
      <c r="AM71" s="819"/>
      <c r="AN71" s="819"/>
      <c r="AO71" s="819"/>
      <c r="AP71" s="819">
        <v>4759</v>
      </c>
      <c r="AQ71" s="819"/>
      <c r="AR71" s="819"/>
      <c r="AS71" s="819"/>
      <c r="AT71" s="819"/>
      <c r="AU71" s="819">
        <v>730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544</v>
      </c>
      <c r="C72" s="862"/>
      <c r="D72" s="862"/>
      <c r="E72" s="862"/>
      <c r="F72" s="862"/>
      <c r="G72" s="862"/>
      <c r="H72" s="862"/>
      <c r="I72" s="862"/>
      <c r="J72" s="862"/>
      <c r="K72" s="862"/>
      <c r="L72" s="862"/>
      <c r="M72" s="862"/>
      <c r="N72" s="862"/>
      <c r="O72" s="862"/>
      <c r="P72" s="863"/>
      <c r="Q72" s="864">
        <v>98</v>
      </c>
      <c r="R72" s="819"/>
      <c r="S72" s="819"/>
      <c r="T72" s="819"/>
      <c r="U72" s="819"/>
      <c r="V72" s="819">
        <v>96</v>
      </c>
      <c r="W72" s="819"/>
      <c r="X72" s="819"/>
      <c r="Y72" s="819"/>
      <c r="Z72" s="819"/>
      <c r="AA72" s="819">
        <v>2</v>
      </c>
      <c r="AB72" s="819"/>
      <c r="AC72" s="819"/>
      <c r="AD72" s="819"/>
      <c r="AE72" s="819"/>
      <c r="AF72" s="819">
        <v>2</v>
      </c>
      <c r="AG72" s="819"/>
      <c r="AH72" s="819"/>
      <c r="AI72" s="819"/>
      <c r="AJ72" s="819"/>
      <c r="AK72" s="819" t="s">
        <v>539</v>
      </c>
      <c r="AL72" s="819"/>
      <c r="AM72" s="819"/>
      <c r="AN72" s="819"/>
      <c r="AO72" s="819"/>
      <c r="AP72" s="819">
        <v>58</v>
      </c>
      <c r="AQ72" s="819"/>
      <c r="AR72" s="819"/>
      <c r="AS72" s="819"/>
      <c r="AT72" s="819"/>
      <c r="AU72" s="819">
        <v>31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545</v>
      </c>
      <c r="C73" s="862"/>
      <c r="D73" s="862"/>
      <c r="E73" s="862"/>
      <c r="F73" s="862"/>
      <c r="G73" s="862"/>
      <c r="H73" s="862"/>
      <c r="I73" s="862"/>
      <c r="J73" s="862"/>
      <c r="K73" s="862"/>
      <c r="L73" s="862"/>
      <c r="M73" s="862"/>
      <c r="N73" s="862"/>
      <c r="O73" s="862"/>
      <c r="P73" s="863"/>
      <c r="Q73" s="864">
        <v>9277</v>
      </c>
      <c r="R73" s="819"/>
      <c r="S73" s="819"/>
      <c r="T73" s="819"/>
      <c r="U73" s="819"/>
      <c r="V73" s="819">
        <v>7391</v>
      </c>
      <c r="W73" s="819"/>
      <c r="X73" s="819"/>
      <c r="Y73" s="819"/>
      <c r="Z73" s="819"/>
      <c r="AA73" s="819">
        <v>1886</v>
      </c>
      <c r="AB73" s="819"/>
      <c r="AC73" s="819"/>
      <c r="AD73" s="819"/>
      <c r="AE73" s="819"/>
      <c r="AF73" s="819">
        <v>1886</v>
      </c>
      <c r="AG73" s="819"/>
      <c r="AH73" s="819"/>
      <c r="AI73" s="819"/>
      <c r="AJ73" s="819"/>
      <c r="AK73" s="819" t="s">
        <v>539</v>
      </c>
      <c r="AL73" s="819"/>
      <c r="AM73" s="819"/>
      <c r="AN73" s="819"/>
      <c r="AO73" s="819"/>
      <c r="AP73" s="819" t="s">
        <v>539</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546</v>
      </c>
      <c r="C74" s="862"/>
      <c r="D74" s="862"/>
      <c r="E74" s="862"/>
      <c r="F74" s="862"/>
      <c r="G74" s="862"/>
      <c r="H74" s="862"/>
      <c r="I74" s="862"/>
      <c r="J74" s="862"/>
      <c r="K74" s="862"/>
      <c r="L74" s="862"/>
      <c r="M74" s="862"/>
      <c r="N74" s="862"/>
      <c r="O74" s="862"/>
      <c r="P74" s="863"/>
      <c r="Q74" s="864">
        <v>940</v>
      </c>
      <c r="R74" s="819"/>
      <c r="S74" s="819"/>
      <c r="T74" s="819"/>
      <c r="U74" s="819"/>
      <c r="V74" s="819">
        <v>934</v>
      </c>
      <c r="W74" s="819"/>
      <c r="X74" s="819"/>
      <c r="Y74" s="819"/>
      <c r="Z74" s="819"/>
      <c r="AA74" s="819">
        <v>6</v>
      </c>
      <c r="AB74" s="819"/>
      <c r="AC74" s="819"/>
      <c r="AD74" s="819"/>
      <c r="AE74" s="819"/>
      <c r="AF74" s="819">
        <v>6</v>
      </c>
      <c r="AG74" s="819"/>
      <c r="AH74" s="819"/>
      <c r="AI74" s="819"/>
      <c r="AJ74" s="819"/>
      <c r="AK74" s="819" t="s">
        <v>539</v>
      </c>
      <c r="AL74" s="819"/>
      <c r="AM74" s="819"/>
      <c r="AN74" s="819"/>
      <c r="AO74" s="819"/>
      <c r="AP74" s="819" t="s">
        <v>539</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547</v>
      </c>
      <c r="C75" s="862"/>
      <c r="D75" s="862"/>
      <c r="E75" s="862"/>
      <c r="F75" s="862"/>
      <c r="G75" s="862"/>
      <c r="H75" s="862"/>
      <c r="I75" s="862"/>
      <c r="J75" s="862"/>
      <c r="K75" s="862"/>
      <c r="L75" s="862"/>
      <c r="M75" s="862"/>
      <c r="N75" s="862"/>
      <c r="O75" s="862"/>
      <c r="P75" s="863"/>
      <c r="Q75" s="867">
        <v>157</v>
      </c>
      <c r="R75" s="868"/>
      <c r="S75" s="868"/>
      <c r="T75" s="868"/>
      <c r="U75" s="818"/>
      <c r="V75" s="869">
        <v>128</v>
      </c>
      <c r="W75" s="868"/>
      <c r="X75" s="868"/>
      <c r="Y75" s="868"/>
      <c r="Z75" s="818"/>
      <c r="AA75" s="869">
        <v>29</v>
      </c>
      <c r="AB75" s="868"/>
      <c r="AC75" s="868"/>
      <c r="AD75" s="868"/>
      <c r="AE75" s="818"/>
      <c r="AF75" s="869">
        <v>29</v>
      </c>
      <c r="AG75" s="868"/>
      <c r="AH75" s="868"/>
      <c r="AI75" s="868"/>
      <c r="AJ75" s="818"/>
      <c r="AK75" s="869" t="s">
        <v>539</v>
      </c>
      <c r="AL75" s="868"/>
      <c r="AM75" s="868"/>
      <c r="AN75" s="868"/>
      <c r="AO75" s="818"/>
      <c r="AP75" s="869" t="s">
        <v>539</v>
      </c>
      <c r="AQ75" s="868"/>
      <c r="AR75" s="868"/>
      <c r="AS75" s="868"/>
      <c r="AT75" s="818"/>
      <c r="AU75" s="869" t="s">
        <v>539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548</v>
      </c>
      <c r="C76" s="862"/>
      <c r="D76" s="862"/>
      <c r="E76" s="862"/>
      <c r="F76" s="862"/>
      <c r="G76" s="862"/>
      <c r="H76" s="862"/>
      <c r="I76" s="862"/>
      <c r="J76" s="862"/>
      <c r="K76" s="862"/>
      <c r="L76" s="862"/>
      <c r="M76" s="862"/>
      <c r="N76" s="862"/>
      <c r="O76" s="862"/>
      <c r="P76" s="863"/>
      <c r="Q76" s="867">
        <v>1211</v>
      </c>
      <c r="R76" s="868"/>
      <c r="S76" s="868"/>
      <c r="T76" s="868"/>
      <c r="U76" s="818"/>
      <c r="V76" s="869">
        <v>1216</v>
      </c>
      <c r="W76" s="868"/>
      <c r="X76" s="868"/>
      <c r="Y76" s="868"/>
      <c r="Z76" s="818"/>
      <c r="AA76" s="869">
        <v>49</v>
      </c>
      <c r="AB76" s="868"/>
      <c r="AC76" s="868"/>
      <c r="AD76" s="868"/>
      <c r="AE76" s="818"/>
      <c r="AF76" s="869">
        <v>49</v>
      </c>
      <c r="AG76" s="868"/>
      <c r="AH76" s="868"/>
      <c r="AI76" s="868"/>
      <c r="AJ76" s="818"/>
      <c r="AK76" s="869" t="s">
        <v>539</v>
      </c>
      <c r="AL76" s="868"/>
      <c r="AM76" s="868"/>
      <c r="AN76" s="868"/>
      <c r="AO76" s="818"/>
      <c r="AP76" s="869">
        <v>86</v>
      </c>
      <c r="AQ76" s="868"/>
      <c r="AR76" s="868"/>
      <c r="AS76" s="868"/>
      <c r="AT76" s="818"/>
      <c r="AU76" s="869">
        <v>5</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t="s">
        <v>549</v>
      </c>
      <c r="C77" s="862"/>
      <c r="D77" s="862"/>
      <c r="E77" s="862"/>
      <c r="F77" s="862"/>
      <c r="G77" s="862"/>
      <c r="H77" s="862"/>
      <c r="I77" s="862"/>
      <c r="J77" s="862"/>
      <c r="K77" s="862"/>
      <c r="L77" s="862"/>
      <c r="M77" s="862"/>
      <c r="N77" s="862"/>
      <c r="O77" s="862"/>
      <c r="P77" s="863"/>
      <c r="Q77" s="867">
        <v>135517</v>
      </c>
      <c r="R77" s="868"/>
      <c r="S77" s="868"/>
      <c r="T77" s="868"/>
      <c r="U77" s="818"/>
      <c r="V77" s="869">
        <v>131403</v>
      </c>
      <c r="W77" s="868"/>
      <c r="X77" s="868"/>
      <c r="Y77" s="868"/>
      <c r="Z77" s="818"/>
      <c r="AA77" s="869">
        <v>4114</v>
      </c>
      <c r="AB77" s="868"/>
      <c r="AC77" s="868"/>
      <c r="AD77" s="868"/>
      <c r="AE77" s="818"/>
      <c r="AF77" s="869">
        <v>4114</v>
      </c>
      <c r="AG77" s="868"/>
      <c r="AH77" s="868"/>
      <c r="AI77" s="868"/>
      <c r="AJ77" s="818"/>
      <c r="AK77" s="869">
        <v>909</v>
      </c>
      <c r="AL77" s="868"/>
      <c r="AM77" s="868"/>
      <c r="AN77" s="868"/>
      <c r="AO77" s="818"/>
      <c r="AP77" s="869" t="s">
        <v>539</v>
      </c>
      <c r="AQ77" s="868"/>
      <c r="AR77" s="868"/>
      <c r="AS77" s="868"/>
      <c r="AT77" s="818"/>
      <c r="AU77" s="869" t="s">
        <v>539</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371</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7998</v>
      </c>
      <c r="AG88" s="830"/>
      <c r="AH88" s="830"/>
      <c r="AI88" s="830"/>
      <c r="AJ88" s="830"/>
      <c r="AK88" s="827"/>
      <c r="AL88" s="827"/>
      <c r="AM88" s="827"/>
      <c r="AN88" s="827"/>
      <c r="AO88" s="827"/>
      <c r="AP88" s="830">
        <v>5618</v>
      </c>
      <c r="AQ88" s="830"/>
      <c r="AR88" s="830"/>
      <c r="AS88" s="830"/>
      <c r="AT88" s="830"/>
      <c r="AU88" s="830">
        <v>904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38</v>
      </c>
      <c r="CS102" s="838"/>
      <c r="CT102" s="838"/>
      <c r="CU102" s="838"/>
      <c r="CV102" s="881"/>
      <c r="CW102" s="880"/>
      <c r="CX102" s="838"/>
      <c r="CY102" s="838"/>
      <c r="CZ102" s="838"/>
      <c r="DA102" s="881"/>
      <c r="DB102" s="880">
        <v>37</v>
      </c>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289</v>
      </c>
      <c r="AG109" s="883"/>
      <c r="AH109" s="883"/>
      <c r="AI109" s="883"/>
      <c r="AJ109" s="884"/>
      <c r="AK109" s="882" t="s">
        <v>288</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289</v>
      </c>
      <c r="BW109" s="883"/>
      <c r="BX109" s="883"/>
      <c r="BY109" s="883"/>
      <c r="BZ109" s="884"/>
      <c r="CA109" s="882" t="s">
        <v>288</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289</v>
      </c>
      <c r="DM109" s="883"/>
      <c r="DN109" s="883"/>
      <c r="DO109" s="883"/>
      <c r="DP109" s="884"/>
      <c r="DQ109" s="882" t="s">
        <v>288</v>
      </c>
      <c r="DR109" s="883"/>
      <c r="DS109" s="883"/>
      <c r="DT109" s="883"/>
      <c r="DU109" s="884"/>
      <c r="DV109" s="882" t="s">
        <v>406</v>
      </c>
      <c r="DW109" s="883"/>
      <c r="DX109" s="883"/>
      <c r="DY109" s="883"/>
      <c r="DZ109" s="885"/>
    </row>
    <row r="110" spans="1:131" s="197" customFormat="1" ht="26.25" customHeight="1">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2060344</v>
      </c>
      <c r="AB110" s="890"/>
      <c r="AC110" s="890"/>
      <c r="AD110" s="890"/>
      <c r="AE110" s="891"/>
      <c r="AF110" s="892">
        <v>1962079</v>
      </c>
      <c r="AG110" s="890"/>
      <c r="AH110" s="890"/>
      <c r="AI110" s="890"/>
      <c r="AJ110" s="891"/>
      <c r="AK110" s="892">
        <v>1824175</v>
      </c>
      <c r="AL110" s="890"/>
      <c r="AM110" s="890"/>
      <c r="AN110" s="890"/>
      <c r="AO110" s="891"/>
      <c r="AP110" s="893">
        <v>41</v>
      </c>
      <c r="AQ110" s="894"/>
      <c r="AR110" s="894"/>
      <c r="AS110" s="894"/>
      <c r="AT110" s="895"/>
      <c r="AU110" s="896" t="s">
        <v>61</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13016834</v>
      </c>
      <c r="BR110" s="927"/>
      <c r="BS110" s="927"/>
      <c r="BT110" s="927"/>
      <c r="BU110" s="927"/>
      <c r="BV110" s="927">
        <v>12266878</v>
      </c>
      <c r="BW110" s="927"/>
      <c r="BX110" s="927"/>
      <c r="BY110" s="927"/>
      <c r="BZ110" s="927"/>
      <c r="CA110" s="927">
        <v>11775384</v>
      </c>
      <c r="CB110" s="927"/>
      <c r="CC110" s="927"/>
      <c r="CD110" s="927"/>
      <c r="CE110" s="927"/>
      <c r="CF110" s="941">
        <v>264.39999999999998</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369</v>
      </c>
      <c r="DH110" s="927"/>
      <c r="DI110" s="927"/>
      <c r="DJ110" s="927"/>
      <c r="DK110" s="927"/>
      <c r="DL110" s="927" t="s">
        <v>369</v>
      </c>
      <c r="DM110" s="927"/>
      <c r="DN110" s="927"/>
      <c r="DO110" s="927"/>
      <c r="DP110" s="927"/>
      <c r="DQ110" s="927" t="s">
        <v>369</v>
      </c>
      <c r="DR110" s="927"/>
      <c r="DS110" s="927"/>
      <c r="DT110" s="927"/>
      <c r="DU110" s="927"/>
      <c r="DV110" s="928" t="s">
        <v>369</v>
      </c>
      <c r="DW110" s="928"/>
      <c r="DX110" s="928"/>
      <c r="DY110" s="928"/>
      <c r="DZ110" s="929"/>
    </row>
    <row r="111" spans="1:131" s="197" customFormat="1" ht="26.25" customHeight="1">
      <c r="A111" s="930" t="s">
        <v>412</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369</v>
      </c>
      <c r="AB111" s="934"/>
      <c r="AC111" s="934"/>
      <c r="AD111" s="934"/>
      <c r="AE111" s="935"/>
      <c r="AF111" s="936" t="s">
        <v>369</v>
      </c>
      <c r="AG111" s="934"/>
      <c r="AH111" s="934"/>
      <c r="AI111" s="934"/>
      <c r="AJ111" s="935"/>
      <c r="AK111" s="936" t="s">
        <v>369</v>
      </c>
      <c r="AL111" s="934"/>
      <c r="AM111" s="934"/>
      <c r="AN111" s="934"/>
      <c r="AO111" s="935"/>
      <c r="AP111" s="937" t="s">
        <v>369</v>
      </c>
      <c r="AQ111" s="938"/>
      <c r="AR111" s="938"/>
      <c r="AS111" s="938"/>
      <c r="AT111" s="939"/>
      <c r="AU111" s="899"/>
      <c r="AV111" s="900"/>
      <c r="AW111" s="900"/>
      <c r="AX111" s="900"/>
      <c r="AY111" s="901"/>
      <c r="AZ111" s="949" t="s">
        <v>413</v>
      </c>
      <c r="BA111" s="950"/>
      <c r="BB111" s="950"/>
      <c r="BC111" s="950"/>
      <c r="BD111" s="950"/>
      <c r="BE111" s="950"/>
      <c r="BF111" s="950"/>
      <c r="BG111" s="950"/>
      <c r="BH111" s="950"/>
      <c r="BI111" s="950"/>
      <c r="BJ111" s="950"/>
      <c r="BK111" s="950"/>
      <c r="BL111" s="950"/>
      <c r="BM111" s="950"/>
      <c r="BN111" s="950"/>
      <c r="BO111" s="950"/>
      <c r="BP111" s="951"/>
      <c r="BQ111" s="919" t="s">
        <v>369</v>
      </c>
      <c r="BR111" s="920"/>
      <c r="BS111" s="920"/>
      <c r="BT111" s="920"/>
      <c r="BU111" s="920"/>
      <c r="BV111" s="920" t="s">
        <v>369</v>
      </c>
      <c r="BW111" s="920"/>
      <c r="BX111" s="920"/>
      <c r="BY111" s="920"/>
      <c r="BZ111" s="920"/>
      <c r="CA111" s="920" t="s">
        <v>369</v>
      </c>
      <c r="CB111" s="920"/>
      <c r="CC111" s="920"/>
      <c r="CD111" s="920"/>
      <c r="CE111" s="920"/>
      <c r="CF111" s="914" t="s">
        <v>369</v>
      </c>
      <c r="CG111" s="915"/>
      <c r="CH111" s="915"/>
      <c r="CI111" s="915"/>
      <c r="CJ111" s="915"/>
      <c r="CK111" s="945"/>
      <c r="CL111" s="946"/>
      <c r="CM111" s="916" t="s">
        <v>414</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369</v>
      </c>
      <c r="DH111" s="920"/>
      <c r="DI111" s="920"/>
      <c r="DJ111" s="920"/>
      <c r="DK111" s="920"/>
      <c r="DL111" s="920" t="s">
        <v>369</v>
      </c>
      <c r="DM111" s="920"/>
      <c r="DN111" s="920"/>
      <c r="DO111" s="920"/>
      <c r="DP111" s="920"/>
      <c r="DQ111" s="920" t="s">
        <v>369</v>
      </c>
      <c r="DR111" s="920"/>
      <c r="DS111" s="920"/>
      <c r="DT111" s="920"/>
      <c r="DU111" s="920"/>
      <c r="DV111" s="921" t="s">
        <v>369</v>
      </c>
      <c r="DW111" s="921"/>
      <c r="DX111" s="921"/>
      <c r="DY111" s="921"/>
      <c r="DZ111" s="922"/>
    </row>
    <row r="112" spans="1:131" s="197" customFormat="1" ht="26.25" customHeight="1">
      <c r="A112" s="952" t="s">
        <v>415</v>
      </c>
      <c r="B112" s="953"/>
      <c r="C112" s="950" t="s">
        <v>416</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417</v>
      </c>
      <c r="AB112" s="959"/>
      <c r="AC112" s="959"/>
      <c r="AD112" s="959"/>
      <c r="AE112" s="960"/>
      <c r="AF112" s="961" t="s">
        <v>417</v>
      </c>
      <c r="AG112" s="959"/>
      <c r="AH112" s="959"/>
      <c r="AI112" s="959"/>
      <c r="AJ112" s="960"/>
      <c r="AK112" s="961" t="s">
        <v>417</v>
      </c>
      <c r="AL112" s="959"/>
      <c r="AM112" s="959"/>
      <c r="AN112" s="959"/>
      <c r="AO112" s="960"/>
      <c r="AP112" s="962" t="s">
        <v>417</v>
      </c>
      <c r="AQ112" s="963"/>
      <c r="AR112" s="963"/>
      <c r="AS112" s="963"/>
      <c r="AT112" s="964"/>
      <c r="AU112" s="899"/>
      <c r="AV112" s="900"/>
      <c r="AW112" s="900"/>
      <c r="AX112" s="900"/>
      <c r="AY112" s="901"/>
      <c r="AZ112" s="949" t="s">
        <v>418</v>
      </c>
      <c r="BA112" s="950"/>
      <c r="BB112" s="950"/>
      <c r="BC112" s="950"/>
      <c r="BD112" s="950"/>
      <c r="BE112" s="950"/>
      <c r="BF112" s="950"/>
      <c r="BG112" s="950"/>
      <c r="BH112" s="950"/>
      <c r="BI112" s="950"/>
      <c r="BJ112" s="950"/>
      <c r="BK112" s="950"/>
      <c r="BL112" s="950"/>
      <c r="BM112" s="950"/>
      <c r="BN112" s="950"/>
      <c r="BO112" s="950"/>
      <c r="BP112" s="951"/>
      <c r="BQ112" s="919">
        <v>4557890</v>
      </c>
      <c r="BR112" s="920"/>
      <c r="BS112" s="920"/>
      <c r="BT112" s="920"/>
      <c r="BU112" s="920"/>
      <c r="BV112" s="920">
        <v>4627793</v>
      </c>
      <c r="BW112" s="920"/>
      <c r="BX112" s="920"/>
      <c r="BY112" s="920"/>
      <c r="BZ112" s="920"/>
      <c r="CA112" s="920">
        <v>4764506</v>
      </c>
      <c r="CB112" s="920"/>
      <c r="CC112" s="920"/>
      <c r="CD112" s="920"/>
      <c r="CE112" s="920"/>
      <c r="CF112" s="914">
        <v>107</v>
      </c>
      <c r="CG112" s="915"/>
      <c r="CH112" s="915"/>
      <c r="CI112" s="915"/>
      <c r="CJ112" s="915"/>
      <c r="CK112" s="945"/>
      <c r="CL112" s="946"/>
      <c r="CM112" s="916" t="s">
        <v>419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417</v>
      </c>
      <c r="DH112" s="920"/>
      <c r="DI112" s="920"/>
      <c r="DJ112" s="920"/>
      <c r="DK112" s="920"/>
      <c r="DL112" s="920" t="s">
        <v>417</v>
      </c>
      <c r="DM112" s="920"/>
      <c r="DN112" s="920"/>
      <c r="DO112" s="920"/>
      <c r="DP112" s="920"/>
      <c r="DQ112" s="920" t="s">
        <v>417</v>
      </c>
      <c r="DR112" s="920"/>
      <c r="DS112" s="920"/>
      <c r="DT112" s="920"/>
      <c r="DU112" s="920"/>
      <c r="DV112" s="921" t="s">
        <v>417</v>
      </c>
      <c r="DW112" s="921"/>
      <c r="DX112" s="921"/>
      <c r="DY112" s="921"/>
      <c r="DZ112" s="922"/>
    </row>
    <row r="113" spans="1:130" s="197" customFormat="1" ht="26.25" customHeight="1">
      <c r="A113" s="954"/>
      <c r="B113" s="955"/>
      <c r="C113" s="950" t="s">
        <v>420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302090</v>
      </c>
      <c r="AB113" s="934"/>
      <c r="AC113" s="934"/>
      <c r="AD113" s="934"/>
      <c r="AE113" s="935"/>
      <c r="AF113" s="936">
        <v>354397</v>
      </c>
      <c r="AG113" s="934"/>
      <c r="AH113" s="934"/>
      <c r="AI113" s="934"/>
      <c r="AJ113" s="935"/>
      <c r="AK113" s="936">
        <v>354281</v>
      </c>
      <c r="AL113" s="934"/>
      <c r="AM113" s="934"/>
      <c r="AN113" s="934"/>
      <c r="AO113" s="935"/>
      <c r="AP113" s="937">
        <v>8</v>
      </c>
      <c r="AQ113" s="938"/>
      <c r="AR113" s="938"/>
      <c r="AS113" s="938"/>
      <c r="AT113" s="939"/>
      <c r="AU113" s="899"/>
      <c r="AV113" s="900"/>
      <c r="AW113" s="900"/>
      <c r="AX113" s="900"/>
      <c r="AY113" s="901"/>
      <c r="AZ113" s="949" t="s">
        <v>421</v>
      </c>
      <c r="BA113" s="950"/>
      <c r="BB113" s="950"/>
      <c r="BC113" s="950"/>
      <c r="BD113" s="950"/>
      <c r="BE113" s="950"/>
      <c r="BF113" s="950"/>
      <c r="BG113" s="950"/>
      <c r="BH113" s="950"/>
      <c r="BI113" s="950"/>
      <c r="BJ113" s="950"/>
      <c r="BK113" s="950"/>
      <c r="BL113" s="950"/>
      <c r="BM113" s="950"/>
      <c r="BN113" s="950"/>
      <c r="BO113" s="950"/>
      <c r="BP113" s="951"/>
      <c r="BQ113" s="919">
        <v>893203</v>
      </c>
      <c r="BR113" s="920"/>
      <c r="BS113" s="920"/>
      <c r="BT113" s="920"/>
      <c r="BU113" s="920"/>
      <c r="BV113" s="920">
        <v>873986</v>
      </c>
      <c r="BW113" s="920"/>
      <c r="BX113" s="920"/>
      <c r="BY113" s="920"/>
      <c r="BZ113" s="920"/>
      <c r="CA113" s="920">
        <v>903590</v>
      </c>
      <c r="CB113" s="920"/>
      <c r="CC113" s="920"/>
      <c r="CD113" s="920"/>
      <c r="CE113" s="920"/>
      <c r="CF113" s="914">
        <v>20.3</v>
      </c>
      <c r="CG113" s="915"/>
      <c r="CH113" s="915"/>
      <c r="CI113" s="915"/>
      <c r="CJ113" s="915"/>
      <c r="CK113" s="945"/>
      <c r="CL113" s="946"/>
      <c r="CM113" s="916" t="s">
        <v>422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417</v>
      </c>
      <c r="DH113" s="959"/>
      <c r="DI113" s="959"/>
      <c r="DJ113" s="959"/>
      <c r="DK113" s="960"/>
      <c r="DL113" s="961" t="s">
        <v>417</v>
      </c>
      <c r="DM113" s="959"/>
      <c r="DN113" s="959"/>
      <c r="DO113" s="959"/>
      <c r="DP113" s="960"/>
      <c r="DQ113" s="961" t="s">
        <v>417</v>
      </c>
      <c r="DR113" s="959"/>
      <c r="DS113" s="959"/>
      <c r="DT113" s="959"/>
      <c r="DU113" s="960"/>
      <c r="DV113" s="962" t="s">
        <v>417</v>
      </c>
      <c r="DW113" s="963"/>
      <c r="DX113" s="963"/>
      <c r="DY113" s="963"/>
      <c r="DZ113" s="964"/>
    </row>
    <row r="114" spans="1:130" s="197" customFormat="1" ht="26.25" customHeight="1">
      <c r="A114" s="954"/>
      <c r="B114" s="955"/>
      <c r="C114" s="950" t="s">
        <v>423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104205</v>
      </c>
      <c r="AB114" s="959"/>
      <c r="AC114" s="959"/>
      <c r="AD114" s="959"/>
      <c r="AE114" s="960"/>
      <c r="AF114" s="961">
        <v>80992</v>
      </c>
      <c r="AG114" s="959"/>
      <c r="AH114" s="959"/>
      <c r="AI114" s="959"/>
      <c r="AJ114" s="960"/>
      <c r="AK114" s="961">
        <v>76820</v>
      </c>
      <c r="AL114" s="959"/>
      <c r="AM114" s="959"/>
      <c r="AN114" s="959"/>
      <c r="AO114" s="960"/>
      <c r="AP114" s="962">
        <v>1.7</v>
      </c>
      <c r="AQ114" s="963"/>
      <c r="AR114" s="963"/>
      <c r="AS114" s="963"/>
      <c r="AT114" s="964"/>
      <c r="AU114" s="899"/>
      <c r="AV114" s="900"/>
      <c r="AW114" s="900"/>
      <c r="AX114" s="900"/>
      <c r="AY114" s="901"/>
      <c r="AZ114" s="949" t="s">
        <v>424</v>
      </c>
      <c r="BA114" s="950"/>
      <c r="BB114" s="950"/>
      <c r="BC114" s="950"/>
      <c r="BD114" s="950"/>
      <c r="BE114" s="950"/>
      <c r="BF114" s="950"/>
      <c r="BG114" s="950"/>
      <c r="BH114" s="950"/>
      <c r="BI114" s="950"/>
      <c r="BJ114" s="950"/>
      <c r="BK114" s="950"/>
      <c r="BL114" s="950"/>
      <c r="BM114" s="950"/>
      <c r="BN114" s="950"/>
      <c r="BO114" s="950"/>
      <c r="BP114" s="951"/>
      <c r="BQ114" s="919">
        <v>2264002</v>
      </c>
      <c r="BR114" s="920"/>
      <c r="BS114" s="920"/>
      <c r="BT114" s="920"/>
      <c r="BU114" s="920"/>
      <c r="BV114" s="920">
        <v>2162866</v>
      </c>
      <c r="BW114" s="920"/>
      <c r="BX114" s="920"/>
      <c r="BY114" s="920"/>
      <c r="BZ114" s="920"/>
      <c r="CA114" s="920">
        <v>1987254</v>
      </c>
      <c r="CB114" s="920"/>
      <c r="CC114" s="920"/>
      <c r="CD114" s="920"/>
      <c r="CE114" s="920"/>
      <c r="CF114" s="914">
        <v>44.6</v>
      </c>
      <c r="CG114" s="915"/>
      <c r="CH114" s="915"/>
      <c r="CI114" s="915"/>
      <c r="CJ114" s="915"/>
      <c r="CK114" s="945"/>
      <c r="CL114" s="946"/>
      <c r="CM114" s="916" t="s">
        <v>425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417</v>
      </c>
      <c r="DH114" s="959"/>
      <c r="DI114" s="959"/>
      <c r="DJ114" s="959"/>
      <c r="DK114" s="960"/>
      <c r="DL114" s="961" t="s">
        <v>417</v>
      </c>
      <c r="DM114" s="959"/>
      <c r="DN114" s="959"/>
      <c r="DO114" s="959"/>
      <c r="DP114" s="960"/>
      <c r="DQ114" s="961" t="s">
        <v>417</v>
      </c>
      <c r="DR114" s="959"/>
      <c r="DS114" s="959"/>
      <c r="DT114" s="959"/>
      <c r="DU114" s="960"/>
      <c r="DV114" s="962" t="s">
        <v>417</v>
      </c>
      <c r="DW114" s="963"/>
      <c r="DX114" s="963"/>
      <c r="DY114" s="963"/>
      <c r="DZ114" s="964"/>
    </row>
    <row r="115" spans="1:130" s="197" customFormat="1" ht="26.25" customHeight="1">
      <c r="A115" s="954"/>
      <c r="B115" s="955"/>
      <c r="C115" s="950" t="s">
        <v>426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417</v>
      </c>
      <c r="AB115" s="934"/>
      <c r="AC115" s="934"/>
      <c r="AD115" s="934"/>
      <c r="AE115" s="935"/>
      <c r="AF115" s="936" t="s">
        <v>417</v>
      </c>
      <c r="AG115" s="934"/>
      <c r="AH115" s="934"/>
      <c r="AI115" s="934"/>
      <c r="AJ115" s="935"/>
      <c r="AK115" s="936" t="s">
        <v>417</v>
      </c>
      <c r="AL115" s="934"/>
      <c r="AM115" s="934"/>
      <c r="AN115" s="934"/>
      <c r="AO115" s="935"/>
      <c r="AP115" s="937" t="s">
        <v>417</v>
      </c>
      <c r="AQ115" s="938"/>
      <c r="AR115" s="938"/>
      <c r="AS115" s="938"/>
      <c r="AT115" s="939"/>
      <c r="AU115" s="899"/>
      <c r="AV115" s="900"/>
      <c r="AW115" s="900"/>
      <c r="AX115" s="900"/>
      <c r="AY115" s="901"/>
      <c r="AZ115" s="949" t="s">
        <v>427</v>
      </c>
      <c r="BA115" s="950"/>
      <c r="BB115" s="950"/>
      <c r="BC115" s="950"/>
      <c r="BD115" s="950"/>
      <c r="BE115" s="950"/>
      <c r="BF115" s="950"/>
      <c r="BG115" s="950"/>
      <c r="BH115" s="950"/>
      <c r="BI115" s="950"/>
      <c r="BJ115" s="950"/>
      <c r="BK115" s="950"/>
      <c r="BL115" s="950"/>
      <c r="BM115" s="950"/>
      <c r="BN115" s="950"/>
      <c r="BO115" s="950"/>
      <c r="BP115" s="951"/>
      <c r="BQ115" s="919" t="s">
        <v>417</v>
      </c>
      <c r="BR115" s="920"/>
      <c r="BS115" s="920"/>
      <c r="BT115" s="920"/>
      <c r="BU115" s="920"/>
      <c r="BV115" s="920">
        <v>38105</v>
      </c>
      <c r="BW115" s="920"/>
      <c r="BX115" s="920"/>
      <c r="BY115" s="920"/>
      <c r="BZ115" s="920"/>
      <c r="CA115" s="920">
        <v>4682</v>
      </c>
      <c r="CB115" s="920"/>
      <c r="CC115" s="920"/>
      <c r="CD115" s="920"/>
      <c r="CE115" s="920"/>
      <c r="CF115" s="914">
        <v>0.1</v>
      </c>
      <c r="CG115" s="915"/>
      <c r="CH115" s="915"/>
      <c r="CI115" s="915"/>
      <c r="CJ115" s="915"/>
      <c r="CK115" s="945"/>
      <c r="CL115" s="946"/>
      <c r="CM115" s="949" t="s">
        <v>428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417</v>
      </c>
      <c r="DH115" s="959"/>
      <c r="DI115" s="959"/>
      <c r="DJ115" s="959"/>
      <c r="DK115" s="960"/>
      <c r="DL115" s="961" t="s">
        <v>417</v>
      </c>
      <c r="DM115" s="959"/>
      <c r="DN115" s="959"/>
      <c r="DO115" s="959"/>
      <c r="DP115" s="960"/>
      <c r="DQ115" s="961" t="s">
        <v>417</v>
      </c>
      <c r="DR115" s="959"/>
      <c r="DS115" s="959"/>
      <c r="DT115" s="959"/>
      <c r="DU115" s="960"/>
      <c r="DV115" s="962" t="s">
        <v>417</v>
      </c>
      <c r="DW115" s="963"/>
      <c r="DX115" s="963"/>
      <c r="DY115" s="963"/>
      <c r="DZ115" s="964"/>
    </row>
    <row r="116" spans="1:130" s="197" customFormat="1" ht="26.25" customHeight="1">
      <c r="A116" s="956"/>
      <c r="B116" s="957"/>
      <c r="C116" s="971" t="s">
        <v>429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417</v>
      </c>
      <c r="AB116" s="959"/>
      <c r="AC116" s="959"/>
      <c r="AD116" s="959"/>
      <c r="AE116" s="960"/>
      <c r="AF116" s="961" t="s">
        <v>417</v>
      </c>
      <c r="AG116" s="959"/>
      <c r="AH116" s="959"/>
      <c r="AI116" s="959"/>
      <c r="AJ116" s="960"/>
      <c r="AK116" s="961" t="s">
        <v>417</v>
      </c>
      <c r="AL116" s="959"/>
      <c r="AM116" s="959"/>
      <c r="AN116" s="959"/>
      <c r="AO116" s="960"/>
      <c r="AP116" s="962" t="s">
        <v>417</v>
      </c>
      <c r="AQ116" s="963"/>
      <c r="AR116" s="963"/>
      <c r="AS116" s="963"/>
      <c r="AT116" s="964"/>
      <c r="AU116" s="899"/>
      <c r="AV116" s="900"/>
      <c r="AW116" s="900"/>
      <c r="AX116" s="900"/>
      <c r="AY116" s="901"/>
      <c r="AZ116" s="949" t="s">
        <v>430</v>
      </c>
      <c r="BA116" s="950"/>
      <c r="BB116" s="950"/>
      <c r="BC116" s="950"/>
      <c r="BD116" s="950"/>
      <c r="BE116" s="950"/>
      <c r="BF116" s="950"/>
      <c r="BG116" s="950"/>
      <c r="BH116" s="950"/>
      <c r="BI116" s="950"/>
      <c r="BJ116" s="950"/>
      <c r="BK116" s="950"/>
      <c r="BL116" s="950"/>
      <c r="BM116" s="950"/>
      <c r="BN116" s="950"/>
      <c r="BO116" s="950"/>
      <c r="BP116" s="951"/>
      <c r="BQ116" s="919" t="s">
        <v>417</v>
      </c>
      <c r="BR116" s="920"/>
      <c r="BS116" s="920"/>
      <c r="BT116" s="920"/>
      <c r="BU116" s="920"/>
      <c r="BV116" s="920" t="s">
        <v>417</v>
      </c>
      <c r="BW116" s="920"/>
      <c r="BX116" s="920"/>
      <c r="BY116" s="920"/>
      <c r="BZ116" s="920"/>
      <c r="CA116" s="920" t="s">
        <v>417</v>
      </c>
      <c r="CB116" s="920"/>
      <c r="CC116" s="920"/>
      <c r="CD116" s="920"/>
      <c r="CE116" s="920"/>
      <c r="CF116" s="914" t="s">
        <v>417</v>
      </c>
      <c r="CG116" s="915"/>
      <c r="CH116" s="915"/>
      <c r="CI116" s="915"/>
      <c r="CJ116" s="915"/>
      <c r="CK116" s="945"/>
      <c r="CL116" s="946"/>
      <c r="CM116" s="916" t="s">
        <v>431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417</v>
      </c>
      <c r="DH116" s="959"/>
      <c r="DI116" s="959"/>
      <c r="DJ116" s="959"/>
      <c r="DK116" s="960"/>
      <c r="DL116" s="961" t="s">
        <v>417</v>
      </c>
      <c r="DM116" s="959"/>
      <c r="DN116" s="959"/>
      <c r="DO116" s="959"/>
      <c r="DP116" s="960"/>
      <c r="DQ116" s="961" t="s">
        <v>417</v>
      </c>
      <c r="DR116" s="959"/>
      <c r="DS116" s="959"/>
      <c r="DT116" s="959"/>
      <c r="DU116" s="960"/>
      <c r="DV116" s="962" t="s">
        <v>417</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432</v>
      </c>
      <c r="Z117" s="884"/>
      <c r="AA117" s="996">
        <v>2466639</v>
      </c>
      <c r="AB117" s="966"/>
      <c r="AC117" s="966"/>
      <c r="AD117" s="966"/>
      <c r="AE117" s="967"/>
      <c r="AF117" s="965">
        <v>2397468</v>
      </c>
      <c r="AG117" s="966"/>
      <c r="AH117" s="966"/>
      <c r="AI117" s="966"/>
      <c r="AJ117" s="967"/>
      <c r="AK117" s="965">
        <v>2255276</v>
      </c>
      <c r="AL117" s="966"/>
      <c r="AM117" s="966"/>
      <c r="AN117" s="966"/>
      <c r="AO117" s="967"/>
      <c r="AP117" s="968"/>
      <c r="AQ117" s="969"/>
      <c r="AR117" s="969"/>
      <c r="AS117" s="969"/>
      <c r="AT117" s="970"/>
      <c r="AU117" s="899"/>
      <c r="AV117" s="900"/>
      <c r="AW117" s="900"/>
      <c r="AX117" s="900"/>
      <c r="AY117" s="901"/>
      <c r="AZ117" s="995" t="s">
        <v>433</v>
      </c>
      <c r="BA117" s="971"/>
      <c r="BB117" s="971"/>
      <c r="BC117" s="971"/>
      <c r="BD117" s="971"/>
      <c r="BE117" s="971"/>
      <c r="BF117" s="971"/>
      <c r="BG117" s="971"/>
      <c r="BH117" s="971"/>
      <c r="BI117" s="971"/>
      <c r="BJ117" s="971"/>
      <c r="BK117" s="971"/>
      <c r="BL117" s="971"/>
      <c r="BM117" s="971"/>
      <c r="BN117" s="971"/>
      <c r="BO117" s="971"/>
      <c r="BP117" s="972"/>
      <c r="BQ117" s="985" t="s">
        <v>369</v>
      </c>
      <c r="BR117" s="986"/>
      <c r="BS117" s="986"/>
      <c r="BT117" s="986"/>
      <c r="BU117" s="986"/>
      <c r="BV117" s="986" t="s">
        <v>369</v>
      </c>
      <c r="BW117" s="986"/>
      <c r="BX117" s="986"/>
      <c r="BY117" s="986"/>
      <c r="BZ117" s="986"/>
      <c r="CA117" s="986" t="s">
        <v>369</v>
      </c>
      <c r="CB117" s="986"/>
      <c r="CC117" s="986"/>
      <c r="CD117" s="986"/>
      <c r="CE117" s="986"/>
      <c r="CF117" s="914" t="s">
        <v>369</v>
      </c>
      <c r="CG117" s="915"/>
      <c r="CH117" s="915"/>
      <c r="CI117" s="915"/>
      <c r="CJ117" s="915"/>
      <c r="CK117" s="945"/>
      <c r="CL117" s="946"/>
      <c r="CM117" s="916" t="s">
        <v>434</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369</v>
      </c>
      <c r="DH117" s="959"/>
      <c r="DI117" s="959"/>
      <c r="DJ117" s="959"/>
      <c r="DK117" s="960"/>
      <c r="DL117" s="961" t="s">
        <v>369</v>
      </c>
      <c r="DM117" s="959"/>
      <c r="DN117" s="959"/>
      <c r="DO117" s="959"/>
      <c r="DP117" s="960"/>
      <c r="DQ117" s="961" t="s">
        <v>369</v>
      </c>
      <c r="DR117" s="959"/>
      <c r="DS117" s="959"/>
      <c r="DT117" s="959"/>
      <c r="DU117" s="960"/>
      <c r="DV117" s="962" t="s">
        <v>369</v>
      </c>
      <c r="DW117" s="963"/>
      <c r="DX117" s="963"/>
      <c r="DY117" s="963"/>
      <c r="DZ117" s="964"/>
    </row>
    <row r="118" spans="1:130" s="197" customFormat="1" ht="26.25" customHeight="1">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289</v>
      </c>
      <c r="AG118" s="883"/>
      <c r="AH118" s="883"/>
      <c r="AI118" s="883"/>
      <c r="AJ118" s="884"/>
      <c r="AK118" s="882" t="s">
        <v>288</v>
      </c>
      <c r="AL118" s="883"/>
      <c r="AM118" s="883"/>
      <c r="AN118" s="883"/>
      <c r="AO118" s="884"/>
      <c r="AP118" s="990" t="s">
        <v>406</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435</v>
      </c>
      <c r="BP118" s="994"/>
      <c r="BQ118" s="985">
        <v>20731929</v>
      </c>
      <c r="BR118" s="986"/>
      <c r="BS118" s="986"/>
      <c r="BT118" s="986"/>
      <c r="BU118" s="986"/>
      <c r="BV118" s="986">
        <v>19969628</v>
      </c>
      <c r="BW118" s="986"/>
      <c r="BX118" s="986"/>
      <c r="BY118" s="986"/>
      <c r="BZ118" s="986"/>
      <c r="CA118" s="986">
        <v>19435416</v>
      </c>
      <c r="CB118" s="986"/>
      <c r="CC118" s="986"/>
      <c r="CD118" s="986"/>
      <c r="CE118" s="986"/>
      <c r="CF118" s="987"/>
      <c r="CG118" s="988"/>
      <c r="CH118" s="988"/>
      <c r="CI118" s="988"/>
      <c r="CJ118" s="989"/>
      <c r="CK118" s="945"/>
      <c r="CL118" s="946"/>
      <c r="CM118" s="916" t="s">
        <v>436</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369</v>
      </c>
      <c r="DH118" s="959"/>
      <c r="DI118" s="959"/>
      <c r="DJ118" s="959"/>
      <c r="DK118" s="960"/>
      <c r="DL118" s="961" t="s">
        <v>369</v>
      </c>
      <c r="DM118" s="959"/>
      <c r="DN118" s="959"/>
      <c r="DO118" s="959"/>
      <c r="DP118" s="960"/>
      <c r="DQ118" s="961" t="s">
        <v>369</v>
      </c>
      <c r="DR118" s="959"/>
      <c r="DS118" s="959"/>
      <c r="DT118" s="959"/>
      <c r="DU118" s="960"/>
      <c r="DV118" s="962" t="s">
        <v>369</v>
      </c>
      <c r="DW118" s="963"/>
      <c r="DX118" s="963"/>
      <c r="DY118" s="963"/>
      <c r="DZ118" s="964"/>
    </row>
    <row r="119" spans="1:130" s="197" customFormat="1" ht="26.25" customHeight="1">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369</v>
      </c>
      <c r="AB119" s="890"/>
      <c r="AC119" s="890"/>
      <c r="AD119" s="890"/>
      <c r="AE119" s="891"/>
      <c r="AF119" s="892" t="s">
        <v>369</v>
      </c>
      <c r="AG119" s="890"/>
      <c r="AH119" s="890"/>
      <c r="AI119" s="890"/>
      <c r="AJ119" s="891"/>
      <c r="AK119" s="892" t="s">
        <v>369</v>
      </c>
      <c r="AL119" s="890"/>
      <c r="AM119" s="890"/>
      <c r="AN119" s="890"/>
      <c r="AO119" s="891"/>
      <c r="AP119" s="893" t="s">
        <v>369</v>
      </c>
      <c r="AQ119" s="894"/>
      <c r="AR119" s="894"/>
      <c r="AS119" s="894"/>
      <c r="AT119" s="895"/>
      <c r="AU119" s="977" t="s">
        <v>437</v>
      </c>
      <c r="AV119" s="978"/>
      <c r="AW119" s="978"/>
      <c r="AX119" s="978"/>
      <c r="AY119" s="979"/>
      <c r="AZ119" s="940" t="s">
        <v>438</v>
      </c>
      <c r="BA119" s="887"/>
      <c r="BB119" s="887"/>
      <c r="BC119" s="887"/>
      <c r="BD119" s="887"/>
      <c r="BE119" s="887"/>
      <c r="BF119" s="887"/>
      <c r="BG119" s="887"/>
      <c r="BH119" s="887"/>
      <c r="BI119" s="887"/>
      <c r="BJ119" s="887"/>
      <c r="BK119" s="887"/>
      <c r="BL119" s="887"/>
      <c r="BM119" s="887"/>
      <c r="BN119" s="887"/>
      <c r="BO119" s="887"/>
      <c r="BP119" s="888"/>
      <c r="BQ119" s="926">
        <v>4460354</v>
      </c>
      <c r="BR119" s="927"/>
      <c r="BS119" s="927"/>
      <c r="BT119" s="927"/>
      <c r="BU119" s="927"/>
      <c r="BV119" s="927">
        <v>5318796</v>
      </c>
      <c r="BW119" s="927"/>
      <c r="BX119" s="927"/>
      <c r="BY119" s="927"/>
      <c r="BZ119" s="927"/>
      <c r="CA119" s="927">
        <v>5855749</v>
      </c>
      <c r="CB119" s="927"/>
      <c r="CC119" s="927"/>
      <c r="CD119" s="927"/>
      <c r="CE119" s="927"/>
      <c r="CF119" s="941">
        <v>131.5</v>
      </c>
      <c r="CG119" s="942"/>
      <c r="CH119" s="942"/>
      <c r="CI119" s="942"/>
      <c r="CJ119" s="942"/>
      <c r="CK119" s="947"/>
      <c r="CL119" s="948"/>
      <c r="CM119" s="1004" t="s">
        <v>439</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369</v>
      </c>
      <c r="DH119" s="998"/>
      <c r="DI119" s="998"/>
      <c r="DJ119" s="998"/>
      <c r="DK119" s="999"/>
      <c r="DL119" s="1000" t="s">
        <v>369</v>
      </c>
      <c r="DM119" s="998"/>
      <c r="DN119" s="998"/>
      <c r="DO119" s="998"/>
      <c r="DP119" s="999"/>
      <c r="DQ119" s="1000" t="s">
        <v>369</v>
      </c>
      <c r="DR119" s="998"/>
      <c r="DS119" s="998"/>
      <c r="DT119" s="998"/>
      <c r="DU119" s="999"/>
      <c r="DV119" s="1001" t="s">
        <v>369</v>
      </c>
      <c r="DW119" s="1002"/>
      <c r="DX119" s="1002"/>
      <c r="DY119" s="1002"/>
      <c r="DZ119" s="1003"/>
    </row>
    <row r="120" spans="1:130" s="197" customFormat="1" ht="26.25" customHeight="1">
      <c r="A120" s="975"/>
      <c r="B120" s="946"/>
      <c r="C120" s="916" t="s">
        <v>414</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369</v>
      </c>
      <c r="AB120" s="959"/>
      <c r="AC120" s="959"/>
      <c r="AD120" s="959"/>
      <c r="AE120" s="960"/>
      <c r="AF120" s="961" t="s">
        <v>369</v>
      </c>
      <c r="AG120" s="959"/>
      <c r="AH120" s="959"/>
      <c r="AI120" s="959"/>
      <c r="AJ120" s="960"/>
      <c r="AK120" s="961" t="s">
        <v>369</v>
      </c>
      <c r="AL120" s="959"/>
      <c r="AM120" s="959"/>
      <c r="AN120" s="959"/>
      <c r="AO120" s="960"/>
      <c r="AP120" s="962" t="s">
        <v>369</v>
      </c>
      <c r="AQ120" s="963"/>
      <c r="AR120" s="963"/>
      <c r="AS120" s="963"/>
      <c r="AT120" s="964"/>
      <c r="AU120" s="980"/>
      <c r="AV120" s="981"/>
      <c r="AW120" s="981"/>
      <c r="AX120" s="981"/>
      <c r="AY120" s="982"/>
      <c r="AZ120" s="949" t="s">
        <v>440</v>
      </c>
      <c r="BA120" s="950"/>
      <c r="BB120" s="950"/>
      <c r="BC120" s="950"/>
      <c r="BD120" s="950"/>
      <c r="BE120" s="950"/>
      <c r="BF120" s="950"/>
      <c r="BG120" s="950"/>
      <c r="BH120" s="950"/>
      <c r="BI120" s="950"/>
      <c r="BJ120" s="950"/>
      <c r="BK120" s="950"/>
      <c r="BL120" s="950"/>
      <c r="BM120" s="950"/>
      <c r="BN120" s="950"/>
      <c r="BO120" s="950"/>
      <c r="BP120" s="951"/>
      <c r="BQ120" s="919">
        <v>122142</v>
      </c>
      <c r="BR120" s="920"/>
      <c r="BS120" s="920"/>
      <c r="BT120" s="920"/>
      <c r="BU120" s="920"/>
      <c r="BV120" s="920">
        <v>90876</v>
      </c>
      <c r="BW120" s="920"/>
      <c r="BX120" s="920"/>
      <c r="BY120" s="920"/>
      <c r="BZ120" s="920"/>
      <c r="CA120" s="920">
        <v>67815</v>
      </c>
      <c r="CB120" s="920"/>
      <c r="CC120" s="920"/>
      <c r="CD120" s="920"/>
      <c r="CE120" s="920"/>
      <c r="CF120" s="914">
        <v>1.5</v>
      </c>
      <c r="CG120" s="915"/>
      <c r="CH120" s="915"/>
      <c r="CI120" s="915"/>
      <c r="CJ120" s="915"/>
      <c r="CK120" s="1013" t="s">
        <v>441</v>
      </c>
      <c r="CL120" s="1014"/>
      <c r="CM120" s="1014"/>
      <c r="CN120" s="1014"/>
      <c r="CO120" s="1015"/>
      <c r="CP120" s="1021" t="s">
        <v>388</v>
      </c>
      <c r="CQ120" s="1022"/>
      <c r="CR120" s="1022"/>
      <c r="CS120" s="1022"/>
      <c r="CT120" s="1022"/>
      <c r="CU120" s="1022"/>
      <c r="CV120" s="1022"/>
      <c r="CW120" s="1022"/>
      <c r="CX120" s="1022"/>
      <c r="CY120" s="1022"/>
      <c r="CZ120" s="1022"/>
      <c r="DA120" s="1022"/>
      <c r="DB120" s="1022"/>
      <c r="DC120" s="1022"/>
      <c r="DD120" s="1022"/>
      <c r="DE120" s="1022"/>
      <c r="DF120" s="1023"/>
      <c r="DG120" s="926">
        <v>2122570</v>
      </c>
      <c r="DH120" s="927"/>
      <c r="DI120" s="927"/>
      <c r="DJ120" s="927"/>
      <c r="DK120" s="927"/>
      <c r="DL120" s="927">
        <v>2325372</v>
      </c>
      <c r="DM120" s="927"/>
      <c r="DN120" s="927"/>
      <c r="DO120" s="927"/>
      <c r="DP120" s="927"/>
      <c r="DQ120" s="927">
        <v>2592200</v>
      </c>
      <c r="DR120" s="927"/>
      <c r="DS120" s="927"/>
      <c r="DT120" s="927"/>
      <c r="DU120" s="927"/>
      <c r="DV120" s="928">
        <v>58.2</v>
      </c>
      <c r="DW120" s="928"/>
      <c r="DX120" s="928"/>
      <c r="DY120" s="928"/>
      <c r="DZ120" s="929"/>
    </row>
    <row r="121" spans="1:130" s="197" customFormat="1" ht="26.25" customHeight="1">
      <c r="A121" s="975"/>
      <c r="B121" s="946"/>
      <c r="C121" s="1010" t="s">
        <v>442</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369</v>
      </c>
      <c r="AB121" s="959"/>
      <c r="AC121" s="959"/>
      <c r="AD121" s="959"/>
      <c r="AE121" s="960"/>
      <c r="AF121" s="961" t="s">
        <v>369</v>
      </c>
      <c r="AG121" s="959"/>
      <c r="AH121" s="959"/>
      <c r="AI121" s="959"/>
      <c r="AJ121" s="960"/>
      <c r="AK121" s="961" t="s">
        <v>369</v>
      </c>
      <c r="AL121" s="959"/>
      <c r="AM121" s="959"/>
      <c r="AN121" s="959"/>
      <c r="AO121" s="960"/>
      <c r="AP121" s="962" t="s">
        <v>369</v>
      </c>
      <c r="AQ121" s="963"/>
      <c r="AR121" s="963"/>
      <c r="AS121" s="963"/>
      <c r="AT121" s="964"/>
      <c r="AU121" s="980"/>
      <c r="AV121" s="981"/>
      <c r="AW121" s="981"/>
      <c r="AX121" s="981"/>
      <c r="AY121" s="982"/>
      <c r="AZ121" s="995" t="s">
        <v>443</v>
      </c>
      <c r="BA121" s="971"/>
      <c r="BB121" s="971"/>
      <c r="BC121" s="971"/>
      <c r="BD121" s="971"/>
      <c r="BE121" s="971"/>
      <c r="BF121" s="971"/>
      <c r="BG121" s="971"/>
      <c r="BH121" s="971"/>
      <c r="BI121" s="971"/>
      <c r="BJ121" s="971"/>
      <c r="BK121" s="971"/>
      <c r="BL121" s="971"/>
      <c r="BM121" s="971"/>
      <c r="BN121" s="971"/>
      <c r="BO121" s="971"/>
      <c r="BP121" s="972"/>
      <c r="BQ121" s="985">
        <v>12626590</v>
      </c>
      <c r="BR121" s="986"/>
      <c r="BS121" s="986"/>
      <c r="BT121" s="986"/>
      <c r="BU121" s="986"/>
      <c r="BV121" s="986">
        <v>11400378</v>
      </c>
      <c r="BW121" s="986"/>
      <c r="BX121" s="986"/>
      <c r="BY121" s="986"/>
      <c r="BZ121" s="986"/>
      <c r="CA121" s="986">
        <v>10918311</v>
      </c>
      <c r="CB121" s="986"/>
      <c r="CC121" s="986"/>
      <c r="CD121" s="986"/>
      <c r="CE121" s="986"/>
      <c r="CF121" s="1024">
        <v>245.2</v>
      </c>
      <c r="CG121" s="1025"/>
      <c r="CH121" s="1025"/>
      <c r="CI121" s="1025"/>
      <c r="CJ121" s="1025"/>
      <c r="CK121" s="1016"/>
      <c r="CL121" s="1017"/>
      <c r="CM121" s="1017"/>
      <c r="CN121" s="1017"/>
      <c r="CO121" s="1018"/>
      <c r="CP121" s="1007" t="s">
        <v>390</v>
      </c>
      <c r="CQ121" s="1008"/>
      <c r="CR121" s="1008"/>
      <c r="CS121" s="1008"/>
      <c r="CT121" s="1008"/>
      <c r="CU121" s="1008"/>
      <c r="CV121" s="1008"/>
      <c r="CW121" s="1008"/>
      <c r="CX121" s="1008"/>
      <c r="CY121" s="1008"/>
      <c r="CZ121" s="1008"/>
      <c r="DA121" s="1008"/>
      <c r="DB121" s="1008"/>
      <c r="DC121" s="1008"/>
      <c r="DD121" s="1008"/>
      <c r="DE121" s="1008"/>
      <c r="DF121" s="1009"/>
      <c r="DG121" s="919">
        <v>2435320</v>
      </c>
      <c r="DH121" s="920"/>
      <c r="DI121" s="920"/>
      <c r="DJ121" s="920"/>
      <c r="DK121" s="920"/>
      <c r="DL121" s="920">
        <v>2302421</v>
      </c>
      <c r="DM121" s="920"/>
      <c r="DN121" s="920"/>
      <c r="DO121" s="920"/>
      <c r="DP121" s="920"/>
      <c r="DQ121" s="920">
        <v>2172306</v>
      </c>
      <c r="DR121" s="920"/>
      <c r="DS121" s="920"/>
      <c r="DT121" s="920"/>
      <c r="DU121" s="920"/>
      <c r="DV121" s="921">
        <v>48.8</v>
      </c>
      <c r="DW121" s="921"/>
      <c r="DX121" s="921"/>
      <c r="DY121" s="921"/>
      <c r="DZ121" s="922"/>
    </row>
    <row r="122" spans="1:130" s="197" customFormat="1" ht="26.25" customHeight="1">
      <c r="A122" s="975"/>
      <c r="B122" s="946"/>
      <c r="C122" s="916" t="s">
        <v>425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369</v>
      </c>
      <c r="AB122" s="959"/>
      <c r="AC122" s="959"/>
      <c r="AD122" s="959"/>
      <c r="AE122" s="960"/>
      <c r="AF122" s="961" t="s">
        <v>369</v>
      </c>
      <c r="AG122" s="959"/>
      <c r="AH122" s="959"/>
      <c r="AI122" s="959"/>
      <c r="AJ122" s="960"/>
      <c r="AK122" s="961" t="s">
        <v>369</v>
      </c>
      <c r="AL122" s="959"/>
      <c r="AM122" s="959"/>
      <c r="AN122" s="959"/>
      <c r="AO122" s="960"/>
      <c r="AP122" s="962" t="s">
        <v>369</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444</v>
      </c>
      <c r="BP122" s="994"/>
      <c r="BQ122" s="1034">
        <v>17209086</v>
      </c>
      <c r="BR122" s="1035"/>
      <c r="BS122" s="1035"/>
      <c r="BT122" s="1035"/>
      <c r="BU122" s="1035"/>
      <c r="BV122" s="1035">
        <v>16810050</v>
      </c>
      <c r="BW122" s="1035"/>
      <c r="BX122" s="1035"/>
      <c r="BY122" s="1035"/>
      <c r="BZ122" s="1035"/>
      <c r="CA122" s="1035">
        <v>16841875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431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369</v>
      </c>
      <c r="AB123" s="959"/>
      <c r="AC123" s="959"/>
      <c r="AD123" s="959"/>
      <c r="AE123" s="960"/>
      <c r="AF123" s="961" t="s">
        <v>369</v>
      </c>
      <c r="AG123" s="959"/>
      <c r="AH123" s="959"/>
      <c r="AI123" s="959"/>
      <c r="AJ123" s="960"/>
      <c r="AK123" s="961" t="s">
        <v>369</v>
      </c>
      <c r="AL123" s="959"/>
      <c r="AM123" s="959"/>
      <c r="AN123" s="959"/>
      <c r="AO123" s="960"/>
      <c r="AP123" s="962" t="s">
        <v>369</v>
      </c>
      <c r="AQ123" s="963"/>
      <c r="AR123" s="963"/>
      <c r="AS123" s="963"/>
      <c r="AT123" s="964"/>
      <c r="AU123" s="1031" t="s">
        <v>445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77.2</v>
      </c>
      <c r="BR123" s="1027"/>
      <c r="BS123" s="1027"/>
      <c r="BT123" s="1027"/>
      <c r="BU123" s="1027"/>
      <c r="BV123" s="1027">
        <v>69.3</v>
      </c>
      <c r="BW123" s="1027"/>
      <c r="BX123" s="1027"/>
      <c r="BY123" s="1027"/>
      <c r="BZ123" s="1027"/>
      <c r="CA123" s="1027">
        <v>58.2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434</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369</v>
      </c>
      <c r="AB124" s="959"/>
      <c r="AC124" s="959"/>
      <c r="AD124" s="959"/>
      <c r="AE124" s="960"/>
      <c r="AF124" s="961" t="s">
        <v>369</v>
      </c>
      <c r="AG124" s="959"/>
      <c r="AH124" s="959"/>
      <c r="AI124" s="959"/>
      <c r="AJ124" s="960"/>
      <c r="AK124" s="961" t="s">
        <v>369</v>
      </c>
      <c r="AL124" s="959"/>
      <c r="AM124" s="959"/>
      <c r="AN124" s="959"/>
      <c r="AO124" s="960"/>
      <c r="AP124" s="962" t="s">
        <v>369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446</v>
      </c>
      <c r="CQ124" s="1008"/>
      <c r="CR124" s="1008"/>
      <c r="CS124" s="1008"/>
      <c r="CT124" s="1008"/>
      <c r="CU124" s="1008"/>
      <c r="CV124" s="1008"/>
      <c r="CW124" s="1008"/>
      <c r="CX124" s="1008"/>
      <c r="CY124" s="1008"/>
      <c r="CZ124" s="1008"/>
      <c r="DA124" s="1008"/>
      <c r="DB124" s="1008"/>
      <c r="DC124" s="1008"/>
      <c r="DD124" s="1008"/>
      <c r="DE124" s="1008"/>
      <c r="DF124" s="1009"/>
      <c r="DG124" s="997" t="s">
        <v>369</v>
      </c>
      <c r="DH124" s="998"/>
      <c r="DI124" s="998"/>
      <c r="DJ124" s="998"/>
      <c r="DK124" s="999"/>
      <c r="DL124" s="1000" t="s">
        <v>369</v>
      </c>
      <c r="DM124" s="998"/>
      <c r="DN124" s="998"/>
      <c r="DO124" s="998"/>
      <c r="DP124" s="999"/>
      <c r="DQ124" s="1000" t="s">
        <v>369</v>
      </c>
      <c r="DR124" s="998"/>
      <c r="DS124" s="998"/>
      <c r="DT124" s="998"/>
      <c r="DU124" s="999"/>
      <c r="DV124" s="1001" t="s">
        <v>369</v>
      </c>
      <c r="DW124" s="1002"/>
      <c r="DX124" s="1002"/>
      <c r="DY124" s="1002"/>
      <c r="DZ124" s="1003"/>
    </row>
    <row r="125" spans="1:130" s="197" customFormat="1" ht="26.25" customHeight="1" thickBot="1">
      <c r="A125" s="975"/>
      <c r="B125" s="946"/>
      <c r="C125" s="916" t="s">
        <v>436</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369</v>
      </c>
      <c r="AB125" s="959"/>
      <c r="AC125" s="959"/>
      <c r="AD125" s="959"/>
      <c r="AE125" s="960"/>
      <c r="AF125" s="961" t="s">
        <v>369</v>
      </c>
      <c r="AG125" s="959"/>
      <c r="AH125" s="959"/>
      <c r="AI125" s="959"/>
      <c r="AJ125" s="960"/>
      <c r="AK125" s="961" t="s">
        <v>369</v>
      </c>
      <c r="AL125" s="959"/>
      <c r="AM125" s="959"/>
      <c r="AN125" s="959"/>
      <c r="AO125" s="960"/>
      <c r="AP125" s="962" t="s">
        <v>369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447</v>
      </c>
      <c r="CL125" s="1014"/>
      <c r="CM125" s="1014"/>
      <c r="CN125" s="1014"/>
      <c r="CO125" s="1015"/>
      <c r="CP125" s="940" t="s">
        <v>448</v>
      </c>
      <c r="CQ125" s="887"/>
      <c r="CR125" s="887"/>
      <c r="CS125" s="887"/>
      <c r="CT125" s="887"/>
      <c r="CU125" s="887"/>
      <c r="CV125" s="887"/>
      <c r="CW125" s="887"/>
      <c r="CX125" s="887"/>
      <c r="CY125" s="887"/>
      <c r="CZ125" s="887"/>
      <c r="DA125" s="887"/>
      <c r="DB125" s="887"/>
      <c r="DC125" s="887"/>
      <c r="DD125" s="887"/>
      <c r="DE125" s="887"/>
      <c r="DF125" s="888"/>
      <c r="DG125" s="926" t="s">
        <v>369</v>
      </c>
      <c r="DH125" s="927"/>
      <c r="DI125" s="927"/>
      <c r="DJ125" s="927"/>
      <c r="DK125" s="927"/>
      <c r="DL125" s="927" t="s">
        <v>369</v>
      </c>
      <c r="DM125" s="927"/>
      <c r="DN125" s="927"/>
      <c r="DO125" s="927"/>
      <c r="DP125" s="927"/>
      <c r="DQ125" s="927" t="s">
        <v>369</v>
      </c>
      <c r="DR125" s="927"/>
      <c r="DS125" s="927"/>
      <c r="DT125" s="927"/>
      <c r="DU125" s="927"/>
      <c r="DV125" s="928" t="s">
        <v>369</v>
      </c>
      <c r="DW125" s="928"/>
      <c r="DX125" s="928"/>
      <c r="DY125" s="928"/>
      <c r="DZ125" s="929"/>
    </row>
    <row r="126" spans="1:130" s="197" customFormat="1" ht="26.25" customHeight="1">
      <c r="A126" s="975"/>
      <c r="B126" s="946"/>
      <c r="C126" s="916" t="s">
        <v>439</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369</v>
      </c>
      <c r="AB126" s="959"/>
      <c r="AC126" s="959"/>
      <c r="AD126" s="959"/>
      <c r="AE126" s="960"/>
      <c r="AF126" s="961" t="s">
        <v>369</v>
      </c>
      <c r="AG126" s="959"/>
      <c r="AH126" s="959"/>
      <c r="AI126" s="959"/>
      <c r="AJ126" s="960"/>
      <c r="AK126" s="961" t="s">
        <v>369</v>
      </c>
      <c r="AL126" s="959"/>
      <c r="AM126" s="959"/>
      <c r="AN126" s="959"/>
      <c r="AO126" s="960"/>
      <c r="AP126" s="962" t="s">
        <v>369</v>
      </c>
      <c r="AQ126" s="963"/>
      <c r="AR126" s="963"/>
      <c r="AS126" s="963"/>
      <c r="AT126" s="964"/>
      <c r="AU126" s="233"/>
      <c r="AV126" s="233"/>
      <c r="AW126" s="233"/>
      <c r="AX126" s="1036" t="s">
        <v>449</v>
      </c>
      <c r="AY126" s="1037"/>
      <c r="AZ126" s="1037"/>
      <c r="BA126" s="1037"/>
      <c r="BB126" s="1037"/>
      <c r="BC126" s="1037"/>
      <c r="BD126" s="1037"/>
      <c r="BE126" s="1038"/>
      <c r="BF126" s="1052" t="s">
        <v>450</v>
      </c>
      <c r="BG126" s="1037"/>
      <c r="BH126" s="1037"/>
      <c r="BI126" s="1037"/>
      <c r="BJ126" s="1037"/>
      <c r="BK126" s="1037"/>
      <c r="BL126" s="1038"/>
      <c r="BM126" s="1052" t="s">
        <v>451</v>
      </c>
      <c r="BN126" s="1037"/>
      <c r="BO126" s="1037"/>
      <c r="BP126" s="1037"/>
      <c r="BQ126" s="1037"/>
      <c r="BR126" s="1037"/>
      <c r="BS126" s="1038"/>
      <c r="BT126" s="1052" t="s">
        <v>452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453</v>
      </c>
      <c r="CQ126" s="950"/>
      <c r="CR126" s="950"/>
      <c r="CS126" s="950"/>
      <c r="CT126" s="950"/>
      <c r="CU126" s="950"/>
      <c r="CV126" s="950"/>
      <c r="CW126" s="950"/>
      <c r="CX126" s="950"/>
      <c r="CY126" s="950"/>
      <c r="CZ126" s="950"/>
      <c r="DA126" s="950"/>
      <c r="DB126" s="950"/>
      <c r="DC126" s="950"/>
      <c r="DD126" s="950"/>
      <c r="DE126" s="950"/>
      <c r="DF126" s="951"/>
      <c r="DG126" s="919" t="s">
        <v>369</v>
      </c>
      <c r="DH126" s="920"/>
      <c r="DI126" s="920"/>
      <c r="DJ126" s="920"/>
      <c r="DK126" s="920"/>
      <c r="DL126" s="920">
        <v>38105</v>
      </c>
      <c r="DM126" s="920"/>
      <c r="DN126" s="920"/>
      <c r="DO126" s="920"/>
      <c r="DP126" s="920"/>
      <c r="DQ126" s="920">
        <v>4682</v>
      </c>
      <c r="DR126" s="920"/>
      <c r="DS126" s="920"/>
      <c r="DT126" s="920"/>
      <c r="DU126" s="920"/>
      <c r="DV126" s="921">
        <v>0.1</v>
      </c>
      <c r="DW126" s="921"/>
      <c r="DX126" s="921"/>
      <c r="DY126" s="921"/>
      <c r="DZ126" s="922"/>
    </row>
    <row r="127" spans="1:130" s="197" customFormat="1" ht="26.25" customHeight="1" thickBot="1">
      <c r="A127" s="976"/>
      <c r="B127" s="948"/>
      <c r="C127" s="1004" t="s">
        <v>454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369</v>
      </c>
      <c r="AB127" s="959"/>
      <c r="AC127" s="959"/>
      <c r="AD127" s="959"/>
      <c r="AE127" s="960"/>
      <c r="AF127" s="961" t="s">
        <v>369</v>
      </c>
      <c r="AG127" s="959"/>
      <c r="AH127" s="959"/>
      <c r="AI127" s="959"/>
      <c r="AJ127" s="960"/>
      <c r="AK127" s="961" t="s">
        <v>369</v>
      </c>
      <c r="AL127" s="959"/>
      <c r="AM127" s="959"/>
      <c r="AN127" s="959"/>
      <c r="AO127" s="960"/>
      <c r="AP127" s="962" t="s">
        <v>369</v>
      </c>
      <c r="AQ127" s="963"/>
      <c r="AR127" s="963"/>
      <c r="AS127" s="963"/>
      <c r="AT127" s="964"/>
      <c r="AU127" s="233"/>
      <c r="AV127" s="233"/>
      <c r="AW127" s="233"/>
      <c r="AX127" s="886" t="s">
        <v>455</v>
      </c>
      <c r="AY127" s="887"/>
      <c r="AZ127" s="887"/>
      <c r="BA127" s="887"/>
      <c r="BB127" s="887"/>
      <c r="BC127" s="887"/>
      <c r="BD127" s="887"/>
      <c r="BE127" s="888"/>
      <c r="BF127" s="1041" t="s">
        <v>369</v>
      </c>
      <c r="BG127" s="1042"/>
      <c r="BH127" s="1042"/>
      <c r="BI127" s="1042"/>
      <c r="BJ127" s="1042"/>
      <c r="BK127" s="1042"/>
      <c r="BL127" s="1051"/>
      <c r="BM127" s="1041">
        <v>14.45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456</v>
      </c>
      <c r="CQ127" s="1045"/>
      <c r="CR127" s="1045"/>
      <c r="CS127" s="1045"/>
      <c r="CT127" s="1045"/>
      <c r="CU127" s="1045"/>
      <c r="CV127" s="1045"/>
      <c r="CW127" s="1045"/>
      <c r="CX127" s="1045"/>
      <c r="CY127" s="1045"/>
      <c r="CZ127" s="1045"/>
      <c r="DA127" s="1045"/>
      <c r="DB127" s="1045"/>
      <c r="DC127" s="1045"/>
      <c r="DD127" s="1045"/>
      <c r="DE127" s="1045"/>
      <c r="DF127" s="1046"/>
      <c r="DG127" s="1047" t="s">
        <v>369</v>
      </c>
      <c r="DH127" s="1048"/>
      <c r="DI127" s="1048"/>
      <c r="DJ127" s="1048"/>
      <c r="DK127" s="1048"/>
      <c r="DL127" s="1048" t="s">
        <v>369</v>
      </c>
      <c r="DM127" s="1048"/>
      <c r="DN127" s="1048"/>
      <c r="DO127" s="1048"/>
      <c r="DP127" s="1048"/>
      <c r="DQ127" s="1048" t="s">
        <v>369</v>
      </c>
      <c r="DR127" s="1048"/>
      <c r="DS127" s="1048"/>
      <c r="DT127" s="1048"/>
      <c r="DU127" s="1048"/>
      <c r="DV127" s="1049" t="s">
        <v>369</v>
      </c>
      <c r="DW127" s="1049"/>
      <c r="DX127" s="1049"/>
      <c r="DY127" s="1049"/>
      <c r="DZ127" s="1050"/>
    </row>
    <row r="128" spans="1:130" s="197" customFormat="1" ht="26.25" customHeight="1">
      <c r="A128" s="1071" t="s">
        <v>457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458</v>
      </c>
      <c r="X128" s="1073"/>
      <c r="Y128" s="1073"/>
      <c r="Z128" s="1074"/>
      <c r="AA128" s="1089">
        <v>37240</v>
      </c>
      <c r="AB128" s="1090"/>
      <c r="AC128" s="1090"/>
      <c r="AD128" s="1090"/>
      <c r="AE128" s="1091"/>
      <c r="AF128" s="1092">
        <v>31808</v>
      </c>
      <c r="AG128" s="1090"/>
      <c r="AH128" s="1090"/>
      <c r="AI128" s="1090"/>
      <c r="AJ128" s="1091"/>
      <c r="AK128" s="1092">
        <v>25319</v>
      </c>
      <c r="AL128" s="1090"/>
      <c r="AM128" s="1090"/>
      <c r="AN128" s="1090"/>
      <c r="AO128" s="1091"/>
      <c r="AP128" s="1093"/>
      <c r="AQ128" s="1094"/>
      <c r="AR128" s="1094"/>
      <c r="AS128" s="1094"/>
      <c r="AT128" s="1095"/>
      <c r="AU128" s="235"/>
      <c r="AV128" s="235"/>
      <c r="AW128" s="235"/>
      <c r="AX128" s="1054" t="s">
        <v>459</v>
      </c>
      <c r="AY128" s="950"/>
      <c r="AZ128" s="950"/>
      <c r="BA128" s="950"/>
      <c r="BB128" s="950"/>
      <c r="BC128" s="950"/>
      <c r="BD128" s="950"/>
      <c r="BE128" s="951"/>
      <c r="BF128" s="1066" t="s">
        <v>369</v>
      </c>
      <c r="BG128" s="1067"/>
      <c r="BH128" s="1067"/>
      <c r="BI128" s="1067"/>
      <c r="BJ128" s="1067"/>
      <c r="BK128" s="1067"/>
      <c r="BL128" s="1068"/>
      <c r="BM128" s="1066">
        <v>19.45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460</v>
      </c>
      <c r="X129" s="1061"/>
      <c r="Y129" s="1061"/>
      <c r="Z129" s="1062"/>
      <c r="AA129" s="958">
        <v>6278675</v>
      </c>
      <c r="AB129" s="959"/>
      <c r="AC129" s="959"/>
      <c r="AD129" s="959"/>
      <c r="AE129" s="960"/>
      <c r="AF129" s="961">
        <v>6172584</v>
      </c>
      <c r="AG129" s="959"/>
      <c r="AH129" s="959"/>
      <c r="AI129" s="959"/>
      <c r="AJ129" s="960"/>
      <c r="AK129" s="961">
        <v>5998139</v>
      </c>
      <c r="AL129" s="959"/>
      <c r="AM129" s="959"/>
      <c r="AN129" s="959"/>
      <c r="AO129" s="960"/>
      <c r="AP129" s="1063"/>
      <c r="AQ129" s="1064"/>
      <c r="AR129" s="1064"/>
      <c r="AS129" s="1064"/>
      <c r="AT129" s="1065"/>
      <c r="AU129" s="235"/>
      <c r="AV129" s="235"/>
      <c r="AW129" s="235"/>
      <c r="AX129" s="1054" t="s">
        <v>461</v>
      </c>
      <c r="AY129" s="950"/>
      <c r="AZ129" s="950"/>
      <c r="BA129" s="950"/>
      <c r="BB129" s="950"/>
      <c r="BC129" s="950"/>
      <c r="BD129" s="950"/>
      <c r="BE129" s="951"/>
      <c r="BF129" s="1055">
        <v>15.9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462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463</v>
      </c>
      <c r="X130" s="1061"/>
      <c r="Y130" s="1061"/>
      <c r="Z130" s="1062"/>
      <c r="AA130" s="958">
        <v>1696248</v>
      </c>
      <c r="AB130" s="959"/>
      <c r="AC130" s="959"/>
      <c r="AD130" s="959"/>
      <c r="AE130" s="960"/>
      <c r="AF130" s="961">
        <v>1613358</v>
      </c>
      <c r="AG130" s="959"/>
      <c r="AH130" s="959"/>
      <c r="AI130" s="959"/>
      <c r="AJ130" s="960"/>
      <c r="AK130" s="961">
        <v>1545114</v>
      </c>
      <c r="AL130" s="959"/>
      <c r="AM130" s="959"/>
      <c r="AN130" s="959"/>
      <c r="AO130" s="960"/>
      <c r="AP130" s="1063"/>
      <c r="AQ130" s="1064"/>
      <c r="AR130" s="1064"/>
      <c r="AS130" s="1064"/>
      <c r="AT130" s="1065"/>
      <c r="AU130" s="235"/>
      <c r="AV130" s="235"/>
      <c r="AW130" s="235"/>
      <c r="AX130" s="1113" t="s">
        <v>464</v>
      </c>
      <c r="AY130" s="1045"/>
      <c r="AZ130" s="1045"/>
      <c r="BA130" s="1045"/>
      <c r="BB130" s="1045"/>
      <c r="BC130" s="1045"/>
      <c r="BD130" s="1045"/>
      <c r="BE130" s="1046"/>
      <c r="BF130" s="1075">
        <v>58.2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465</v>
      </c>
      <c r="X131" s="1084"/>
      <c r="Y131" s="1084"/>
      <c r="Z131" s="1085"/>
      <c r="AA131" s="997">
        <v>4582427</v>
      </c>
      <c r="AB131" s="998"/>
      <c r="AC131" s="998"/>
      <c r="AD131" s="998"/>
      <c r="AE131" s="999"/>
      <c r="AF131" s="1000">
        <v>4559226</v>
      </c>
      <c r="AG131" s="998"/>
      <c r="AH131" s="998"/>
      <c r="AI131" s="998"/>
      <c r="AJ131" s="999"/>
      <c r="AK131" s="1000">
        <v>4453025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467</v>
      </c>
      <c r="W132" s="1101"/>
      <c r="X132" s="1101"/>
      <c r="Y132" s="1101"/>
      <c r="Z132" s="1102"/>
      <c r="AA132" s="1103">
        <v>15.999185580000001</v>
      </c>
      <c r="AB132" s="1104"/>
      <c r="AC132" s="1104"/>
      <c r="AD132" s="1104"/>
      <c r="AE132" s="1105"/>
      <c r="AF132" s="1106">
        <v>16.500651649999998</v>
      </c>
      <c r="AG132" s="1104"/>
      <c r="AH132" s="1104"/>
      <c r="AI132" s="1104"/>
      <c r="AJ132" s="1105"/>
      <c r="AK132" s="1106">
        <v>15.379275890000001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468</v>
      </c>
      <c r="W133" s="1108"/>
      <c r="X133" s="1108"/>
      <c r="Y133" s="1108"/>
      <c r="Z133" s="1109"/>
      <c r="AA133" s="1110">
        <v>17.2</v>
      </c>
      <c r="AB133" s="1111"/>
      <c r="AC133" s="1111"/>
      <c r="AD133" s="1111"/>
      <c r="AE133" s="1112"/>
      <c r="AF133" s="1110">
        <v>16.7</v>
      </c>
      <c r="AG133" s="1111"/>
      <c r="AH133" s="1111"/>
      <c r="AI133" s="1111"/>
      <c r="AJ133" s="1112"/>
      <c r="AK133" s="1110">
        <v>15.9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7" t="s">
        <v>471</v>
      </c>
      <c r="L7" s="254"/>
      <c r="M7" s="255" t="s">
        <v>472</v>
      </c>
      <c r="N7" s="256"/>
    </row>
    <row r="8" spans="1:16">
      <c r="A8" s="248"/>
      <c r="B8" s="244"/>
      <c r="C8" s="244"/>
      <c r="D8" s="244"/>
      <c r="E8" s="244"/>
      <c r="F8" s="244"/>
      <c r="G8" s="257"/>
      <c r="H8" s="258"/>
      <c r="I8" s="258"/>
      <c r="J8" s="259"/>
      <c r="K8" s="1118"/>
      <c r="L8" s="260" t="s">
        <v>473</v>
      </c>
      <c r="M8" s="261" t="s">
        <v>474</v>
      </c>
      <c r="N8" s="262" t="s">
        <v>475</v>
      </c>
    </row>
    <row r="9" spans="1:16">
      <c r="A9" s="248"/>
      <c r="B9" s="244"/>
      <c r="C9" s="244"/>
      <c r="D9" s="244"/>
      <c r="E9" s="244"/>
      <c r="F9" s="244"/>
      <c r="G9" s="1119" t="s">
        <v>476</v>
      </c>
      <c r="H9" s="1120"/>
      <c r="I9" s="1120"/>
      <c r="J9" s="1121"/>
      <c r="K9" s="263">
        <v>1400775</v>
      </c>
      <c r="L9" s="264">
        <v>134084</v>
      </c>
      <c r="M9" s="265">
        <v>98802</v>
      </c>
      <c r="N9" s="266">
        <v>35.700000000000003</v>
      </c>
    </row>
    <row r="10" spans="1:16">
      <c r="A10" s="248"/>
      <c r="B10" s="244"/>
      <c r="C10" s="244"/>
      <c r="D10" s="244"/>
      <c r="E10" s="244"/>
      <c r="F10" s="244"/>
      <c r="G10" s="1119" t="s">
        <v>477</v>
      </c>
      <c r="H10" s="1120"/>
      <c r="I10" s="1120"/>
      <c r="J10" s="1121"/>
      <c r="K10" s="267">
        <v>132982</v>
      </c>
      <c r="L10" s="268">
        <v>12729</v>
      </c>
      <c r="M10" s="269">
        <v>9936</v>
      </c>
      <c r="N10" s="270">
        <v>28.1</v>
      </c>
    </row>
    <row r="11" spans="1:16" ht="13.5" customHeight="1">
      <c r="A11" s="248"/>
      <c r="B11" s="244"/>
      <c r="C11" s="244"/>
      <c r="D11" s="244"/>
      <c r="E11" s="244"/>
      <c r="F11" s="244"/>
      <c r="G11" s="1119" t="s">
        <v>478</v>
      </c>
      <c r="H11" s="1120"/>
      <c r="I11" s="1120"/>
      <c r="J11" s="1121"/>
      <c r="K11" s="267">
        <v>243942</v>
      </c>
      <c r="L11" s="268">
        <v>23350</v>
      </c>
      <c r="M11" s="269">
        <v>18057</v>
      </c>
      <c r="N11" s="270">
        <v>29.3</v>
      </c>
    </row>
    <row r="12" spans="1:16" ht="13.5" customHeight="1">
      <c r="A12" s="248"/>
      <c r="B12" s="244"/>
      <c r="C12" s="244"/>
      <c r="D12" s="244"/>
      <c r="E12" s="244"/>
      <c r="F12" s="244"/>
      <c r="G12" s="1119" t="s">
        <v>479</v>
      </c>
      <c r="H12" s="1120"/>
      <c r="I12" s="1120"/>
      <c r="J12" s="1121"/>
      <c r="K12" s="267">
        <v>63520</v>
      </c>
      <c r="L12" s="268">
        <v>6080</v>
      </c>
      <c r="M12" s="269">
        <v>2120</v>
      </c>
      <c r="N12" s="270">
        <v>186.8</v>
      </c>
    </row>
    <row r="13" spans="1:16" ht="13.5" customHeight="1">
      <c r="A13" s="248"/>
      <c r="B13" s="244"/>
      <c r="C13" s="244"/>
      <c r="D13" s="244"/>
      <c r="E13" s="244"/>
      <c r="F13" s="244"/>
      <c r="G13" s="1119" t="s">
        <v>480</v>
      </c>
      <c r="H13" s="1120"/>
      <c r="I13" s="1120"/>
      <c r="J13" s="1121"/>
      <c r="K13" s="267" t="s">
        <v>481</v>
      </c>
      <c r="L13" s="268" t="s">
        <v>481</v>
      </c>
      <c r="M13" s="269" t="s">
        <v>481</v>
      </c>
      <c r="N13" s="270" t="s">
        <v>481</v>
      </c>
    </row>
    <row r="14" spans="1:16" ht="13.5" customHeight="1">
      <c r="A14" s="248"/>
      <c r="B14" s="244"/>
      <c r="C14" s="244"/>
      <c r="D14" s="244"/>
      <c r="E14" s="244"/>
      <c r="F14" s="244"/>
      <c r="G14" s="1119" t="s">
        <v>482</v>
      </c>
      <c r="H14" s="1120"/>
      <c r="I14" s="1120"/>
      <c r="J14" s="1121"/>
      <c r="K14" s="267">
        <v>28989</v>
      </c>
      <c r="L14" s="268">
        <v>2775</v>
      </c>
      <c r="M14" s="269">
        <v>5213</v>
      </c>
      <c r="N14" s="270">
        <v>-46.8</v>
      </c>
    </row>
    <row r="15" spans="1:16" ht="13.5" customHeight="1">
      <c r="A15" s="248"/>
      <c r="B15" s="244"/>
      <c r="C15" s="244"/>
      <c r="D15" s="244"/>
      <c r="E15" s="244"/>
      <c r="F15" s="244"/>
      <c r="G15" s="1119" t="s">
        <v>483</v>
      </c>
      <c r="H15" s="1120"/>
      <c r="I15" s="1120"/>
      <c r="J15" s="1121"/>
      <c r="K15" s="267">
        <v>47019</v>
      </c>
      <c r="L15" s="268">
        <v>4501</v>
      </c>
      <c r="M15" s="269">
        <v>2752</v>
      </c>
      <c r="N15" s="270">
        <v>63.6</v>
      </c>
    </row>
    <row r="16" spans="1:16">
      <c r="A16" s="248"/>
      <c r="B16" s="244"/>
      <c r="C16" s="244"/>
      <c r="D16" s="244"/>
      <c r="E16" s="244"/>
      <c r="F16" s="244"/>
      <c r="G16" s="1122" t="s">
        <v>484</v>
      </c>
      <c r="H16" s="1123"/>
      <c r="I16" s="1123"/>
      <c r="J16" s="1124"/>
      <c r="K16" s="268">
        <v>-186335</v>
      </c>
      <c r="L16" s="268">
        <v>-17836</v>
      </c>
      <c r="M16" s="269">
        <v>-11422</v>
      </c>
      <c r="N16" s="270">
        <v>56.2</v>
      </c>
    </row>
    <row r="17" spans="1:16">
      <c r="A17" s="248"/>
      <c r="B17" s="244"/>
      <c r="C17" s="244"/>
      <c r="D17" s="244"/>
      <c r="E17" s="244"/>
      <c r="F17" s="244"/>
      <c r="G17" s="1122" t="s">
        <v>171</v>
      </c>
      <c r="H17" s="1123"/>
      <c r="I17" s="1123"/>
      <c r="J17" s="1124"/>
      <c r="K17" s="268">
        <v>1730892</v>
      </c>
      <c r="L17" s="268">
        <v>165683</v>
      </c>
      <c r="M17" s="269">
        <v>125458</v>
      </c>
      <c r="N17" s="270">
        <v>32.1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14" t="s">
        <v>489</v>
      </c>
      <c r="H21" s="1115"/>
      <c r="I21" s="1115"/>
      <c r="J21" s="1116"/>
      <c r="K21" s="280">
        <v>16.18</v>
      </c>
      <c r="L21" s="281">
        <v>11.31</v>
      </c>
      <c r="M21" s="282">
        <v>4.87</v>
      </c>
      <c r="N21" s="249"/>
      <c r="O21" s="283"/>
      <c r="P21" s="279"/>
    </row>
    <row r="22" spans="1:16" s="284" customFormat="1">
      <c r="A22" s="279"/>
      <c r="B22" s="249"/>
      <c r="C22" s="249"/>
      <c r="D22" s="249"/>
      <c r="E22" s="249"/>
      <c r="F22" s="249"/>
      <c r="G22" s="1114" t="s">
        <v>490</v>
      </c>
      <c r="H22" s="1115"/>
      <c r="I22" s="1115"/>
      <c r="J22" s="1116"/>
      <c r="K22" s="285">
        <v>91.7</v>
      </c>
      <c r="L22" s="286">
        <v>94.9</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471</v>
      </c>
      <c r="L30" s="254"/>
      <c r="M30" s="255" t="s">
        <v>472</v>
      </c>
      <c r="N30" s="256"/>
    </row>
    <row r="31" spans="1:16">
      <c r="A31" s="248"/>
      <c r="B31" s="244"/>
      <c r="C31" s="244"/>
      <c r="D31" s="244"/>
      <c r="E31" s="244"/>
      <c r="F31" s="244"/>
      <c r="G31" s="257"/>
      <c r="H31" s="258"/>
      <c r="I31" s="258"/>
      <c r="J31" s="259"/>
      <c r="K31" s="1118"/>
      <c r="L31" s="260" t="s">
        <v>473</v>
      </c>
      <c r="M31" s="261" t="s">
        <v>474</v>
      </c>
      <c r="N31" s="262" t="s">
        <v>475</v>
      </c>
    </row>
    <row r="32" spans="1:16" ht="27" customHeight="1">
      <c r="A32" s="248"/>
      <c r="B32" s="244"/>
      <c r="C32" s="244"/>
      <c r="D32" s="244"/>
      <c r="E32" s="244"/>
      <c r="F32" s="244"/>
      <c r="G32" s="1130" t="s">
        <v>493</v>
      </c>
      <c r="H32" s="1131"/>
      <c r="I32" s="1131"/>
      <c r="J32" s="1132"/>
      <c r="K32" s="294">
        <v>1824175</v>
      </c>
      <c r="L32" s="294">
        <v>174612</v>
      </c>
      <c r="M32" s="295">
        <v>88984</v>
      </c>
      <c r="N32" s="296">
        <v>96.2</v>
      </c>
    </row>
    <row r="33" spans="1:16" ht="13.5" customHeight="1">
      <c r="A33" s="248"/>
      <c r="B33" s="244"/>
      <c r="C33" s="244"/>
      <c r="D33" s="244"/>
      <c r="E33" s="244"/>
      <c r="F33" s="244"/>
      <c r="G33" s="1130" t="s">
        <v>494</v>
      </c>
      <c r="H33" s="1131"/>
      <c r="I33" s="1131"/>
      <c r="J33" s="1132"/>
      <c r="K33" s="294" t="s">
        <v>481</v>
      </c>
      <c r="L33" s="294" t="s">
        <v>481</v>
      </c>
      <c r="M33" s="295" t="s">
        <v>481</v>
      </c>
      <c r="N33" s="296" t="s">
        <v>481</v>
      </c>
    </row>
    <row r="34" spans="1:16" ht="27" customHeight="1">
      <c r="A34" s="248"/>
      <c r="B34" s="244"/>
      <c r="C34" s="244"/>
      <c r="D34" s="244"/>
      <c r="E34" s="244"/>
      <c r="F34" s="244"/>
      <c r="G34" s="1130" t="s">
        <v>495</v>
      </c>
      <c r="H34" s="1131"/>
      <c r="I34" s="1131"/>
      <c r="J34" s="1132"/>
      <c r="K34" s="294" t="s">
        <v>481</v>
      </c>
      <c r="L34" s="294" t="s">
        <v>481</v>
      </c>
      <c r="M34" s="295" t="s">
        <v>481</v>
      </c>
      <c r="N34" s="296" t="s">
        <v>481</v>
      </c>
    </row>
    <row r="35" spans="1:16" ht="27" customHeight="1">
      <c r="A35" s="248"/>
      <c r="B35" s="244"/>
      <c r="C35" s="244"/>
      <c r="D35" s="244"/>
      <c r="E35" s="244"/>
      <c r="F35" s="244"/>
      <c r="G35" s="1130" t="s">
        <v>496</v>
      </c>
      <c r="H35" s="1131"/>
      <c r="I35" s="1131"/>
      <c r="J35" s="1132"/>
      <c r="K35" s="294">
        <v>354281</v>
      </c>
      <c r="L35" s="294">
        <v>33912</v>
      </c>
      <c r="M35" s="295">
        <v>24074</v>
      </c>
      <c r="N35" s="296">
        <v>40.9</v>
      </c>
    </row>
    <row r="36" spans="1:16" ht="27" customHeight="1">
      <c r="A36" s="248"/>
      <c r="B36" s="244"/>
      <c r="C36" s="244"/>
      <c r="D36" s="244"/>
      <c r="E36" s="244"/>
      <c r="F36" s="244"/>
      <c r="G36" s="1130" t="s">
        <v>497</v>
      </c>
      <c r="H36" s="1131"/>
      <c r="I36" s="1131"/>
      <c r="J36" s="1132"/>
      <c r="K36" s="294">
        <v>76820</v>
      </c>
      <c r="L36" s="294">
        <v>7353</v>
      </c>
      <c r="M36" s="295">
        <v>3724</v>
      </c>
      <c r="N36" s="296">
        <v>97.4</v>
      </c>
    </row>
    <row r="37" spans="1:16" ht="13.5" customHeight="1">
      <c r="A37" s="248"/>
      <c r="B37" s="244"/>
      <c r="C37" s="244"/>
      <c r="D37" s="244"/>
      <c r="E37" s="244"/>
      <c r="F37" s="244"/>
      <c r="G37" s="1130" t="s">
        <v>498</v>
      </c>
      <c r="H37" s="1131"/>
      <c r="I37" s="1131"/>
      <c r="J37" s="1132"/>
      <c r="K37" s="294" t="s">
        <v>481</v>
      </c>
      <c r="L37" s="294" t="s">
        <v>481</v>
      </c>
      <c r="M37" s="295">
        <v>1554</v>
      </c>
      <c r="N37" s="296" t="s">
        <v>481</v>
      </c>
    </row>
    <row r="38" spans="1:16" ht="27" customHeight="1">
      <c r="A38" s="248"/>
      <c r="B38" s="244"/>
      <c r="C38" s="244"/>
      <c r="D38" s="244"/>
      <c r="E38" s="244"/>
      <c r="F38" s="244"/>
      <c r="G38" s="1133" t="s">
        <v>499</v>
      </c>
      <c r="H38" s="1134"/>
      <c r="I38" s="1134"/>
      <c r="J38" s="1135"/>
      <c r="K38" s="297" t="s">
        <v>481</v>
      </c>
      <c r="L38" s="297" t="s">
        <v>481</v>
      </c>
      <c r="M38" s="298">
        <v>30</v>
      </c>
      <c r="N38" s="299" t="s">
        <v>481</v>
      </c>
      <c r="O38" s="293"/>
    </row>
    <row r="39" spans="1:16">
      <c r="A39" s="248"/>
      <c r="B39" s="244"/>
      <c r="C39" s="244"/>
      <c r="D39" s="244"/>
      <c r="E39" s="244"/>
      <c r="F39" s="244"/>
      <c r="G39" s="1133" t="s">
        <v>500</v>
      </c>
      <c r="H39" s="1134"/>
      <c r="I39" s="1134"/>
      <c r="J39" s="1135"/>
      <c r="K39" s="300">
        <v>-25319</v>
      </c>
      <c r="L39" s="300">
        <v>-2424</v>
      </c>
      <c r="M39" s="301">
        <v>-3836</v>
      </c>
      <c r="N39" s="302">
        <v>-36.799999999999997</v>
      </c>
      <c r="O39" s="293"/>
    </row>
    <row r="40" spans="1:16" ht="27" customHeight="1">
      <c r="A40" s="248"/>
      <c r="B40" s="244"/>
      <c r="C40" s="244"/>
      <c r="D40" s="244"/>
      <c r="E40" s="244"/>
      <c r="F40" s="244"/>
      <c r="G40" s="1130" t="s">
        <v>501</v>
      </c>
      <c r="H40" s="1131"/>
      <c r="I40" s="1131"/>
      <c r="J40" s="1132"/>
      <c r="K40" s="300">
        <v>-1545114</v>
      </c>
      <c r="L40" s="300">
        <v>-147900</v>
      </c>
      <c r="M40" s="301">
        <v>-78134</v>
      </c>
      <c r="N40" s="302">
        <v>89.3</v>
      </c>
      <c r="O40" s="293"/>
    </row>
    <row r="41" spans="1:16">
      <c r="A41" s="248"/>
      <c r="B41" s="244"/>
      <c r="C41" s="244"/>
      <c r="D41" s="244"/>
      <c r="E41" s="244"/>
      <c r="F41" s="244"/>
      <c r="G41" s="1136" t="s">
        <v>283</v>
      </c>
      <c r="H41" s="1137"/>
      <c r="I41" s="1137"/>
      <c r="J41" s="1138"/>
      <c r="K41" s="294">
        <v>684843</v>
      </c>
      <c r="L41" s="300">
        <v>65554</v>
      </c>
      <c r="M41" s="301">
        <v>36395</v>
      </c>
      <c r="N41" s="302">
        <v>80.099999999999994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25" t="s">
        <v>471</v>
      </c>
      <c r="J49" s="1127" t="s">
        <v>505</v>
      </c>
      <c r="K49" s="1128"/>
      <c r="L49" s="1128"/>
      <c r="M49" s="1128"/>
      <c r="N49" s="1129"/>
    </row>
    <row r="50" spans="1:14">
      <c r="A50" s="248"/>
      <c r="B50" s="244"/>
      <c r="C50" s="244"/>
      <c r="D50" s="244"/>
      <c r="E50" s="244"/>
      <c r="F50" s="244"/>
      <c r="G50" s="312"/>
      <c r="H50" s="313"/>
      <c r="I50" s="1126"/>
      <c r="J50" s="314" t="s">
        <v>506</v>
      </c>
      <c r="K50" s="315" t="s">
        <v>507</v>
      </c>
      <c r="L50" s="316" t="s">
        <v>508</v>
      </c>
      <c r="M50" s="317" t="s">
        <v>509</v>
      </c>
      <c r="N50" s="318" t="s">
        <v>510</v>
      </c>
    </row>
    <row r="51" spans="1:14">
      <c r="A51" s="248"/>
      <c r="B51" s="244"/>
      <c r="C51" s="244"/>
      <c r="D51" s="244"/>
      <c r="E51" s="244"/>
      <c r="F51" s="244"/>
      <c r="G51" s="310" t="s">
        <v>511</v>
      </c>
      <c r="H51" s="311"/>
      <c r="I51" s="319">
        <v>2413141</v>
      </c>
      <c r="J51" s="320">
        <v>221572</v>
      </c>
      <c r="K51" s="321">
        <v>-7.6</v>
      </c>
      <c r="L51" s="322">
        <v>147869</v>
      </c>
      <c r="M51" s="323">
        <v>16.3</v>
      </c>
      <c r="N51" s="324">
        <v>-23.9</v>
      </c>
    </row>
    <row r="52" spans="1:14">
      <c r="A52" s="248"/>
      <c r="B52" s="244"/>
      <c r="C52" s="244"/>
      <c r="D52" s="244"/>
      <c r="E52" s="244"/>
      <c r="F52" s="244"/>
      <c r="G52" s="325"/>
      <c r="H52" s="326" t="s">
        <v>512</v>
      </c>
      <c r="I52" s="327">
        <v>1030646</v>
      </c>
      <c r="J52" s="328">
        <v>94633</v>
      </c>
      <c r="K52" s="329">
        <v>-18.8</v>
      </c>
      <c r="L52" s="330">
        <v>63271</v>
      </c>
      <c r="M52" s="331">
        <v>-12.8</v>
      </c>
      <c r="N52" s="332">
        <v>-6</v>
      </c>
    </row>
    <row r="53" spans="1:14">
      <c r="A53" s="248"/>
      <c r="B53" s="244"/>
      <c r="C53" s="244"/>
      <c r="D53" s="244"/>
      <c r="E53" s="244"/>
      <c r="F53" s="244"/>
      <c r="G53" s="310" t="s">
        <v>513</v>
      </c>
      <c r="H53" s="311"/>
      <c r="I53" s="319">
        <v>1434198</v>
      </c>
      <c r="J53" s="320">
        <v>132870</v>
      </c>
      <c r="K53" s="321">
        <v>-40</v>
      </c>
      <c r="L53" s="322">
        <v>117242</v>
      </c>
      <c r="M53" s="323">
        <v>-20.7</v>
      </c>
      <c r="N53" s="324">
        <v>-19.3</v>
      </c>
    </row>
    <row r="54" spans="1:14">
      <c r="A54" s="248"/>
      <c r="B54" s="244"/>
      <c r="C54" s="244"/>
      <c r="D54" s="244"/>
      <c r="E54" s="244"/>
      <c r="F54" s="244"/>
      <c r="G54" s="325"/>
      <c r="H54" s="326" t="s">
        <v>512</v>
      </c>
      <c r="I54" s="327">
        <v>527624</v>
      </c>
      <c r="J54" s="328">
        <v>48881</v>
      </c>
      <c r="K54" s="329">
        <v>-48.3</v>
      </c>
      <c r="L54" s="330">
        <v>59388</v>
      </c>
      <c r="M54" s="331">
        <v>-6.1</v>
      </c>
      <c r="N54" s="332">
        <v>-42.2</v>
      </c>
    </row>
    <row r="55" spans="1:14">
      <c r="A55" s="248"/>
      <c r="B55" s="244"/>
      <c r="C55" s="244"/>
      <c r="D55" s="244"/>
      <c r="E55" s="244"/>
      <c r="F55" s="244"/>
      <c r="G55" s="310" t="s">
        <v>514</v>
      </c>
      <c r="H55" s="311"/>
      <c r="I55" s="319">
        <v>1242957</v>
      </c>
      <c r="J55" s="320">
        <v>116142</v>
      </c>
      <c r="K55" s="321">
        <v>-12.6</v>
      </c>
      <c r="L55" s="322">
        <v>114097</v>
      </c>
      <c r="M55" s="323">
        <v>-2.7</v>
      </c>
      <c r="N55" s="324">
        <v>-9.9</v>
      </c>
    </row>
    <row r="56" spans="1:14">
      <c r="A56" s="248"/>
      <c r="B56" s="244"/>
      <c r="C56" s="244"/>
      <c r="D56" s="244"/>
      <c r="E56" s="244"/>
      <c r="F56" s="244"/>
      <c r="G56" s="325"/>
      <c r="H56" s="326" t="s">
        <v>512</v>
      </c>
      <c r="I56" s="327">
        <v>298621</v>
      </c>
      <c r="J56" s="328">
        <v>27903</v>
      </c>
      <c r="K56" s="329">
        <v>-42.9</v>
      </c>
      <c r="L56" s="330">
        <v>61630</v>
      </c>
      <c r="M56" s="331">
        <v>3.8</v>
      </c>
      <c r="N56" s="332">
        <v>-46.7</v>
      </c>
    </row>
    <row r="57" spans="1:14">
      <c r="A57" s="248"/>
      <c r="B57" s="244"/>
      <c r="C57" s="244"/>
      <c r="D57" s="244"/>
      <c r="E57" s="244"/>
      <c r="F57" s="244"/>
      <c r="G57" s="310" t="s">
        <v>515</v>
      </c>
      <c r="H57" s="311"/>
      <c r="I57" s="319">
        <v>1788892</v>
      </c>
      <c r="J57" s="320">
        <v>168414</v>
      </c>
      <c r="K57" s="321">
        <v>45</v>
      </c>
      <c r="L57" s="322">
        <v>136577</v>
      </c>
      <c r="M57" s="323">
        <v>19.7</v>
      </c>
      <c r="N57" s="324">
        <v>25.3</v>
      </c>
    </row>
    <row r="58" spans="1:14">
      <c r="A58" s="248"/>
      <c r="B58" s="244"/>
      <c r="C58" s="244"/>
      <c r="D58" s="244"/>
      <c r="E58" s="244"/>
      <c r="F58" s="244"/>
      <c r="G58" s="325"/>
      <c r="H58" s="326" t="s">
        <v>512</v>
      </c>
      <c r="I58" s="327">
        <v>452243</v>
      </c>
      <c r="J58" s="328">
        <v>42576</v>
      </c>
      <c r="K58" s="329">
        <v>52.6</v>
      </c>
      <c r="L58" s="330">
        <v>59645</v>
      </c>
      <c r="M58" s="331">
        <v>-3.2</v>
      </c>
      <c r="N58" s="332">
        <v>55.8</v>
      </c>
    </row>
    <row r="59" spans="1:14">
      <c r="A59" s="248"/>
      <c r="B59" s="244"/>
      <c r="C59" s="244"/>
      <c r="D59" s="244"/>
      <c r="E59" s="244"/>
      <c r="F59" s="244"/>
      <c r="G59" s="310" t="s">
        <v>516</v>
      </c>
      <c r="H59" s="311"/>
      <c r="I59" s="319">
        <v>2349555</v>
      </c>
      <c r="J59" s="320">
        <v>224902</v>
      </c>
      <c r="K59" s="321">
        <v>33.5</v>
      </c>
      <c r="L59" s="322">
        <v>132212</v>
      </c>
      <c r="M59" s="323">
        <v>-3.2</v>
      </c>
      <c r="N59" s="324">
        <v>36.700000000000003</v>
      </c>
    </row>
    <row r="60" spans="1:14">
      <c r="A60" s="248"/>
      <c r="B60" s="244"/>
      <c r="C60" s="244"/>
      <c r="D60" s="244"/>
      <c r="E60" s="244"/>
      <c r="F60" s="244"/>
      <c r="G60" s="325"/>
      <c r="H60" s="326" t="s">
        <v>512</v>
      </c>
      <c r="I60" s="333">
        <v>1513350</v>
      </c>
      <c r="J60" s="328">
        <v>144860</v>
      </c>
      <c r="K60" s="329">
        <v>240.2</v>
      </c>
      <c r="L60" s="330">
        <v>67114</v>
      </c>
      <c r="M60" s="331">
        <v>12.5</v>
      </c>
      <c r="N60" s="332">
        <v>227.7</v>
      </c>
    </row>
    <row r="61" spans="1:14">
      <c r="A61" s="248"/>
      <c r="B61" s="244"/>
      <c r="C61" s="244"/>
      <c r="D61" s="244"/>
      <c r="E61" s="244"/>
      <c r="F61" s="244"/>
      <c r="G61" s="310" t="s">
        <v>517</v>
      </c>
      <c r="H61" s="334"/>
      <c r="I61" s="335">
        <v>1845749</v>
      </c>
      <c r="J61" s="336">
        <v>172780</v>
      </c>
      <c r="K61" s="337">
        <v>3.7</v>
      </c>
      <c r="L61" s="338">
        <v>129599</v>
      </c>
      <c r="M61" s="339">
        <v>1.9</v>
      </c>
      <c r="N61" s="324">
        <v>1.8</v>
      </c>
    </row>
    <row r="62" spans="1:14">
      <c r="A62" s="248"/>
      <c r="B62" s="244"/>
      <c r="C62" s="244"/>
      <c r="D62" s="244"/>
      <c r="E62" s="244"/>
      <c r="F62" s="244"/>
      <c r="G62" s="325"/>
      <c r="H62" s="326" t="s">
        <v>512</v>
      </c>
      <c r="I62" s="327">
        <v>764497</v>
      </c>
      <c r="J62" s="328">
        <v>71771</v>
      </c>
      <c r="K62" s="329">
        <v>36.6</v>
      </c>
      <c r="L62" s="330">
        <v>62210</v>
      </c>
      <c r="M62" s="331">
        <v>-1.2</v>
      </c>
      <c r="N62" s="332">
        <v>37.799999999999997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F46" sqref="F4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33.119999999999997</v>
      </c>
      <c r="G47" s="12">
        <v>37.369999999999997</v>
      </c>
      <c r="H47" s="12">
        <v>42.26</v>
      </c>
      <c r="I47" s="12">
        <v>50.86</v>
      </c>
      <c r="J47" s="13">
        <v>55.21</v>
      </c>
    </row>
    <row r="48" spans="2:10" ht="57.75" customHeight="1">
      <c r="B48" s="14"/>
      <c r="C48" s="1141" t="s">
        <v>4</v>
      </c>
      <c r="D48" s="1141"/>
      <c r="E48" s="1142"/>
      <c r="F48" s="15">
        <v>3.29</v>
      </c>
      <c r="G48" s="16">
        <v>0.91</v>
      </c>
      <c r="H48" s="16">
        <v>7.03</v>
      </c>
      <c r="I48" s="16">
        <v>4.41</v>
      </c>
      <c r="J48" s="17">
        <v>2.87</v>
      </c>
    </row>
    <row r="49" spans="2:10" ht="57.75" customHeight="1" thickBot="1">
      <c r="B49" s="18"/>
      <c r="C49" s="1143" t="s">
        <v>5</v>
      </c>
      <c r="D49" s="1143"/>
      <c r="E49" s="1144"/>
      <c r="F49" s="19">
        <v>10.64</v>
      </c>
      <c r="G49" s="20">
        <v>0.56000000000000005</v>
      </c>
      <c r="H49" s="20">
        <v>10.46</v>
      </c>
      <c r="I49" s="20">
        <v>5.3</v>
      </c>
      <c r="J49" s="21">
        <v>1.21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524</v>
      </c>
      <c r="D34" s="1151"/>
      <c r="E34" s="1152"/>
      <c r="F34" s="32">
        <v>3.28</v>
      </c>
      <c r="G34" s="33">
        <v>1.38</v>
      </c>
      <c r="H34" s="33">
        <v>7.27</v>
      </c>
      <c r="I34" s="33">
        <v>4.34</v>
      </c>
      <c r="J34" s="34">
        <v>3.83</v>
      </c>
      <c r="K34" s="22"/>
      <c r="L34" s="22"/>
      <c r="M34" s="22"/>
      <c r="N34" s="22"/>
      <c r="O34" s="22"/>
      <c r="P34" s="22"/>
    </row>
    <row r="35" spans="1:16" ht="39" customHeight="1">
      <c r="A35" s="22"/>
      <c r="B35" s="35"/>
      <c r="C35" s="1145" t="s">
        <v>525</v>
      </c>
      <c r="D35" s="1146"/>
      <c r="E35" s="1147"/>
      <c r="F35" s="36">
        <v>0.11</v>
      </c>
      <c r="G35" s="37">
        <v>0.36</v>
      </c>
      <c r="H35" s="37">
        <v>0.21</v>
      </c>
      <c r="I35" s="37">
        <v>0.04</v>
      </c>
      <c r="J35" s="38">
        <v>0.15</v>
      </c>
      <c r="K35" s="22"/>
      <c r="L35" s="22"/>
      <c r="M35" s="22"/>
      <c r="N35" s="22"/>
      <c r="O35" s="22"/>
      <c r="P35" s="22"/>
    </row>
    <row r="36" spans="1:16" ht="39" customHeight="1">
      <c r="A36" s="22"/>
      <c r="B36" s="35"/>
      <c r="C36" s="1145" t="s">
        <v>526</v>
      </c>
      <c r="D36" s="1146"/>
      <c r="E36" s="1147"/>
      <c r="F36" s="36">
        <v>0</v>
      </c>
      <c r="G36" s="37">
        <v>0.74</v>
      </c>
      <c r="H36" s="37">
        <v>0.28999999999999998</v>
      </c>
      <c r="I36" s="37">
        <v>0.18</v>
      </c>
      <c r="J36" s="38">
        <v>0.09</v>
      </c>
      <c r="K36" s="22"/>
      <c r="L36" s="22"/>
      <c r="M36" s="22"/>
      <c r="N36" s="22"/>
      <c r="O36" s="22"/>
      <c r="P36" s="22"/>
    </row>
    <row r="37" spans="1:16" ht="39" customHeight="1">
      <c r="A37" s="22"/>
      <c r="B37" s="35"/>
      <c r="C37" s="1145" t="s">
        <v>527</v>
      </c>
      <c r="D37" s="1146"/>
      <c r="E37" s="1147"/>
      <c r="F37" s="36">
        <v>0.18</v>
      </c>
      <c r="G37" s="37" t="s">
        <v>528</v>
      </c>
      <c r="H37" s="37">
        <v>0.23</v>
      </c>
      <c r="I37" s="37">
        <v>7.0000000000000007E-2</v>
      </c>
      <c r="J37" s="38">
        <v>0.08</v>
      </c>
      <c r="K37" s="22"/>
      <c r="L37" s="22"/>
      <c r="M37" s="22"/>
      <c r="N37" s="22"/>
      <c r="O37" s="22"/>
      <c r="P37" s="22"/>
    </row>
    <row r="38" spans="1:16" ht="39" customHeight="1">
      <c r="A38" s="22"/>
      <c r="B38" s="35"/>
      <c r="C38" s="1145" t="s">
        <v>529</v>
      </c>
      <c r="D38" s="1146"/>
      <c r="E38" s="1147"/>
      <c r="F38" s="36">
        <v>0.01</v>
      </c>
      <c r="G38" s="37">
        <v>0.01</v>
      </c>
      <c r="H38" s="37">
        <v>0.02</v>
      </c>
      <c r="I38" s="37">
        <v>0.01</v>
      </c>
      <c r="J38" s="38">
        <v>0.02</v>
      </c>
      <c r="K38" s="22"/>
      <c r="L38" s="22"/>
      <c r="M38" s="22"/>
      <c r="N38" s="22"/>
      <c r="O38" s="22"/>
      <c r="P38" s="22"/>
    </row>
    <row r="39" spans="1:16" ht="39" customHeight="1">
      <c r="A39" s="22"/>
      <c r="B39" s="35"/>
      <c r="C39" s="1145" t="s">
        <v>530</v>
      </c>
      <c r="D39" s="1146"/>
      <c r="E39" s="1147"/>
      <c r="F39" s="36">
        <v>0</v>
      </c>
      <c r="G39" s="37">
        <v>0</v>
      </c>
      <c r="H39" s="37">
        <v>0</v>
      </c>
      <c r="I39" s="37">
        <v>0</v>
      </c>
      <c r="J39" s="38">
        <v>0</v>
      </c>
      <c r="K39" s="22"/>
      <c r="L39" s="22"/>
      <c r="M39" s="22"/>
      <c r="N39" s="22"/>
      <c r="O39" s="22"/>
      <c r="P39" s="22"/>
    </row>
    <row r="40" spans="1:16" ht="39" customHeight="1">
      <c r="A40" s="22"/>
      <c r="B40" s="35"/>
      <c r="C40" s="1145" t="s">
        <v>531</v>
      </c>
      <c r="D40" s="1146"/>
      <c r="E40" s="1147"/>
      <c r="F40" s="36">
        <v>0</v>
      </c>
      <c r="G40" s="37">
        <v>0</v>
      </c>
      <c r="H40" s="37">
        <v>0</v>
      </c>
      <c r="I40" s="37">
        <v>0</v>
      </c>
      <c r="J40" s="38">
        <v>0</v>
      </c>
      <c r="K40" s="22"/>
      <c r="L40" s="22"/>
      <c r="M40" s="22"/>
      <c r="N40" s="22"/>
      <c r="O40" s="22"/>
      <c r="P40" s="22"/>
    </row>
    <row r="41" spans="1:16" ht="39" customHeight="1">
      <c r="A41" s="22"/>
      <c r="B41" s="35"/>
      <c r="C41" s="1145" t="s">
        <v>532</v>
      </c>
      <c r="D41" s="1146"/>
      <c r="E41" s="1147"/>
      <c r="F41" s="36">
        <v>0</v>
      </c>
      <c r="G41" s="37">
        <v>0</v>
      </c>
      <c r="H41" s="37">
        <v>0</v>
      </c>
      <c r="I41" s="37">
        <v>0</v>
      </c>
      <c r="J41" s="38">
        <v>0</v>
      </c>
      <c r="K41" s="22"/>
      <c r="L41" s="22"/>
      <c r="M41" s="22"/>
      <c r="N41" s="22"/>
      <c r="O41" s="22"/>
      <c r="P41" s="22"/>
    </row>
    <row r="42" spans="1:16" ht="39" customHeight="1">
      <c r="A42" s="22"/>
      <c r="B42" s="39"/>
      <c r="C42" s="1145" t="s">
        <v>533</v>
      </c>
      <c r="D42" s="1146"/>
      <c r="E42" s="1147"/>
      <c r="F42" s="36" t="s">
        <v>534</v>
      </c>
      <c r="G42" s="37" t="s">
        <v>481</v>
      </c>
      <c r="H42" s="37" t="s">
        <v>481</v>
      </c>
      <c r="I42" s="37" t="s">
        <v>481</v>
      </c>
      <c r="J42" s="38" t="s">
        <v>481</v>
      </c>
      <c r="K42" s="22"/>
      <c r="L42" s="22"/>
      <c r="M42" s="22"/>
      <c r="N42" s="22"/>
      <c r="O42" s="22"/>
      <c r="P42" s="22"/>
    </row>
    <row r="43" spans="1:16" ht="39" customHeight="1" thickBot="1">
      <c r="A43" s="22"/>
      <c r="B43" s="40"/>
      <c r="C43" s="1148" t="s">
        <v>535</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11</v>
      </c>
      <c r="C45" s="1162"/>
      <c r="D45" s="58"/>
      <c r="E45" s="1167" t="s">
        <v>12</v>
      </c>
      <c r="F45" s="1167"/>
      <c r="G45" s="1167"/>
      <c r="H45" s="1167"/>
      <c r="I45" s="1167"/>
      <c r="J45" s="1168"/>
      <c r="K45" s="59">
        <v>2325</v>
      </c>
      <c r="L45" s="60">
        <v>2184</v>
      </c>
      <c r="M45" s="60">
        <v>2060</v>
      </c>
      <c r="N45" s="60">
        <v>1962</v>
      </c>
      <c r="O45" s="61">
        <v>1824</v>
      </c>
      <c r="P45" s="48"/>
      <c r="Q45" s="48"/>
      <c r="R45" s="48"/>
      <c r="S45" s="48"/>
      <c r="T45" s="48"/>
      <c r="U45" s="48"/>
    </row>
    <row r="46" spans="1:21" ht="30.75" customHeight="1">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c r="A48" s="48"/>
      <c r="B48" s="1163"/>
      <c r="C48" s="1164"/>
      <c r="D48" s="62"/>
      <c r="E48" s="1155" t="s">
        <v>15</v>
      </c>
      <c r="F48" s="1155"/>
      <c r="G48" s="1155"/>
      <c r="H48" s="1155"/>
      <c r="I48" s="1155"/>
      <c r="J48" s="1156"/>
      <c r="K48" s="63">
        <v>285</v>
      </c>
      <c r="L48" s="64">
        <v>315</v>
      </c>
      <c r="M48" s="64">
        <v>302</v>
      </c>
      <c r="N48" s="64">
        <v>354</v>
      </c>
      <c r="O48" s="65">
        <v>354</v>
      </c>
      <c r="P48" s="48"/>
      <c r="Q48" s="48"/>
      <c r="R48" s="48"/>
      <c r="S48" s="48"/>
      <c r="T48" s="48"/>
      <c r="U48" s="48"/>
    </row>
    <row r="49" spans="1:21" ht="30.75" customHeight="1">
      <c r="A49" s="48"/>
      <c r="B49" s="1163"/>
      <c r="C49" s="1164"/>
      <c r="D49" s="62"/>
      <c r="E49" s="1155" t="s">
        <v>16</v>
      </c>
      <c r="F49" s="1155"/>
      <c r="G49" s="1155"/>
      <c r="H49" s="1155"/>
      <c r="I49" s="1155"/>
      <c r="J49" s="1156"/>
      <c r="K49" s="63">
        <v>125</v>
      </c>
      <c r="L49" s="64">
        <v>140</v>
      </c>
      <c r="M49" s="64">
        <v>104</v>
      </c>
      <c r="N49" s="64">
        <v>81</v>
      </c>
      <c r="O49" s="65">
        <v>77</v>
      </c>
      <c r="P49" s="48"/>
      <c r="Q49" s="48"/>
      <c r="R49" s="48"/>
      <c r="S49" s="48"/>
      <c r="T49" s="48"/>
      <c r="U49" s="48"/>
    </row>
    <row r="50" spans="1:21" ht="30.75" customHeight="1">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c r="A51" s="48"/>
      <c r="B51" s="1165"/>
      <c r="C51" s="1166"/>
      <c r="D51" s="66"/>
      <c r="E51" s="1155" t="s">
        <v>18</v>
      </c>
      <c r="F51" s="1155"/>
      <c r="G51" s="1155"/>
      <c r="H51" s="1155"/>
      <c r="I51" s="1155"/>
      <c r="J51" s="1156"/>
      <c r="K51" s="63" t="s">
        <v>481</v>
      </c>
      <c r="L51" s="64">
        <v>2</v>
      </c>
      <c r="M51" s="64" t="s">
        <v>481</v>
      </c>
      <c r="N51" s="64" t="s">
        <v>481</v>
      </c>
      <c r="O51" s="65" t="s">
        <v>481</v>
      </c>
      <c r="P51" s="48"/>
      <c r="Q51" s="48"/>
      <c r="R51" s="48"/>
      <c r="S51" s="48"/>
      <c r="T51" s="48"/>
      <c r="U51" s="48"/>
    </row>
    <row r="52" spans="1:21" ht="30.75" customHeight="1">
      <c r="A52" s="48"/>
      <c r="B52" s="1153" t="s">
        <v>19</v>
      </c>
      <c r="C52" s="1154"/>
      <c r="D52" s="66"/>
      <c r="E52" s="1155" t="s">
        <v>20</v>
      </c>
      <c r="F52" s="1155"/>
      <c r="G52" s="1155"/>
      <c r="H52" s="1155"/>
      <c r="I52" s="1155"/>
      <c r="J52" s="1156"/>
      <c r="K52" s="63">
        <v>1890</v>
      </c>
      <c r="L52" s="64">
        <v>1830</v>
      </c>
      <c r="M52" s="64">
        <v>1733</v>
      </c>
      <c r="N52" s="64">
        <v>1645</v>
      </c>
      <c r="O52" s="65">
        <v>1571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845</v>
      </c>
      <c r="L53" s="69">
        <v>811</v>
      </c>
      <c r="M53" s="69">
        <v>733</v>
      </c>
      <c r="N53" s="69">
        <v>752</v>
      </c>
      <c r="O53" s="70">
        <v>684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kato</cp:lastModifiedBy>
  <cp:lastPrinted>2016-04-27T06:14:42Z</cp:lastPrinted>
  <dcterms:created xsi:type="dcterms:W3CDTF">2016-02-15T01:54:54Z</dcterms:created>
  <dcterms:modified xsi:type="dcterms:W3CDTF">2017-10-04T04:11:50Z</dcterms:modified>
  <cp:category/>
</cp:coreProperties>
</file>