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2 財政及び財産に関すること\01 財政\999_財政関係フォルダ\財政状況資料集\平成２５年度（H24決算）\依頼一式\依頼一式\"/>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8" i="9"/>
  <c r="W37" i="9"/>
  <c r="W36" i="9"/>
  <c r="W35" i="9"/>
  <c r="W34" i="9"/>
  <c r="CQ43" i="9"/>
  <c r="CQ42" i="9"/>
  <c r="CQ41" i="9"/>
  <c r="CO41" i="9" s="1"/>
  <c r="CQ40" i="9"/>
  <c r="CQ39" i="9"/>
  <c r="CQ38" i="9"/>
  <c r="CQ37" i="9"/>
  <c r="CO37" i="9" s="1"/>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E40" i="9"/>
  <c r="C40" i="9"/>
  <c r="E39" i="9"/>
  <c r="E38" i="9"/>
  <c r="C38" i="9" s="1"/>
  <c r="E37" i="9"/>
  <c r="E36" i="9"/>
  <c r="C36" i="9" s="1"/>
  <c r="E35" i="9"/>
  <c r="E34" i="9"/>
  <c r="C34" i="9" s="1"/>
  <c r="C37" i="9"/>
  <c r="C39" i="9"/>
  <c r="C41" i="9"/>
  <c r="AM34" i="9"/>
  <c r="U39" i="9"/>
  <c r="U40" i="9"/>
  <c r="U41" i="9"/>
  <c r="U42" i="9"/>
  <c r="U43" i="9"/>
  <c r="AM35" i="9"/>
  <c r="AM36" i="9"/>
  <c r="AM37" i="9"/>
  <c r="AM38" i="9"/>
  <c r="AM39" i="9"/>
  <c r="AM40" i="9"/>
  <c r="AM41" i="9"/>
  <c r="AM42" i="9"/>
  <c r="AM43" i="9"/>
  <c r="BE36" i="9"/>
  <c r="CO36" i="9"/>
  <c r="BE37" i="9"/>
  <c r="BE38" i="9"/>
  <c r="CO38" i="9"/>
  <c r="BE39" i="9"/>
  <c r="CO39" i="9"/>
  <c r="BE40" i="9"/>
  <c r="CO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l="1"/>
  <c r="U35" i="9" l="1"/>
  <c r="U36" i="9" s="1"/>
  <c r="U37" i="9" s="1"/>
  <c r="U38" i="9" s="1"/>
  <c r="BE34" i="9"/>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<sst xmlns="http://schemas.openxmlformats.org/spreadsheetml/2006/main" count="1051" uniqueCount="598">
  <si>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</si>
  <si>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</si>
  <si>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</si>
  <si>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</si>
  <si>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</si>
  <si>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</si>
  <si>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</si>
  <si>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</si>
  <si>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</si>
  <si>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</si>
  <si>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</si>
  <si>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</si>
  <si>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</si>
  <si>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</si>
  <si>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</si>
  <si>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</si>
  <si>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</si>
  <si>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</si>
  <si>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</si>
  <si>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</si>
  <si>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</si>
  <si>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</si>
  <si>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</si>
  <si>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</si>
  <si>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</si>
  <si>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</si>
  <si>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</si>
  <si>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</si>
  <si>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</si>
  <si>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</si>
  <si>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</si>
  <si>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</si>
  <si>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</si>
  <si>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</si>
  <si>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</si>
  <si>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</si>
  <si>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</si>
  <si>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</si>
  <si>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</si>
  <si>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</si>
  <si>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</si>
  <si>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</si>
  <si>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</si>
  <si>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</si>
  <si>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</si>
  <si>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</si>
  <si>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</si>
  <si>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</si>
  <si>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</si>
  <si>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</si>
  <si>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</si>
  <si>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</si>
  <si>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</si>
  <si>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</si>
  <si>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</si>
  <si>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</si>
  <si>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</si>
  <si>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国民健康保険事業特別会計</t>
  </si>
  <si>
    <t>簡易水道事業特別会計</t>
  </si>
  <si>
    <t>▲ 0.37</t>
  </si>
  <si>
    <t>介護保険事業特別会計</t>
  </si>
  <si>
    <t>後期高齢者医療特別会計</t>
  </si>
  <si>
    <t>下水道事業特別会計</t>
  </si>
  <si>
    <t>笠松農業用水及び公共用水管理運営特別会計</t>
  </si>
  <si>
    <t>国民健康保険事業川上診療所特別会計</t>
  </si>
  <si>
    <t>その他会計（赤字）</t>
  </si>
  <si>
    <t>▲ 0.07</t>
  </si>
  <si>
    <t>▲ 0.00</t>
  </si>
  <si>
    <t>▲ 0.03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</si>
  <si>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</si>
  <si>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</si>
  <si>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</si>
  <si>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</si>
  <si>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</si>
  <si>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</si>
  <si>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</si>
  <si>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</si>
  <si>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</si>
  <si>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</si>
  <si>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</si>
  <si>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</si>
  <si>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</si>
  <si>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</si>
  <si>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</si>
  <si>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</si>
  <si>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</si>
  <si>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</si>
  <si>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</si>
  <si>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</si>
  <si>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</si>
  <si>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</si>
  <si>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</si>
  <si>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</si>
  <si>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</si>
  <si>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</si>
  <si>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</si>
  <si>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</si>
  <si>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</si>
  <si>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</si>
  <si>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</si>
  <si>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</si>
  <si>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</si>
  <si>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</si>
  <si>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</si>
  <si>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</si>
  <si>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</si>
  <si>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</si>
  <si>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</si>
  <si>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</si>
  <si>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</si>
  <si>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</si>
  <si>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</si>
  <si>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</si>
  <si>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</si>
  <si>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</si>
  <si>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</si>
  <si>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</si>
  <si>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</si>
  <si>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</si>
  <si>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</si>
  <si>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</si>
  <si>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</si>
  <si>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</si>
  <si>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</si>
  <si>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</si>
  <si>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</si>
  <si>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</si>
  <si>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</si>
  <si>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</si>
  <si>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</si>
  <si>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</si>
  <si>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</si>
  <si>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</si>
  <si>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</si>
  <si>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</si>
  <si>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</si>
  <si>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</si>
  <si>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</si>
  <si>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</si>
  <si>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</si>
  <si>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</si>
  <si>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</si>
  <si>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</si>
  <si>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</si>
  <si>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Ⅲ－０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</si>
  <si>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</si>
  <si>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</si>
  <si>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</si>
  <si>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</si>
  <si>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</si>
  <si>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</si>
  <si>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</si>
  <si>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</si>
  <si>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</si>
  <si>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</si>
  <si>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</si>
  <si>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</si>
  <si>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日高川町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</si>
  <si>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</si>
  <si>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</si>
  <si>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</si>
  <si>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</si>
  <si>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</si>
  <si>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</si>
  <si>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</si>
  <si>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</si>
  <si>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</si>
  <si>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</si>
  <si>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</si>
  <si>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</si>
  <si>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</si>
  <si>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</si>
  <si>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</si>
  <si>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</si>
  <si>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</si>
  <si>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</si>
  <si>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</si>
  <si>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</si>
  <si>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</si>
  <si>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</si>
  <si>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</si>
  <si>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</si>
  <si>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</si>
  <si>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</si>
  <si>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</si>
  <si>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</si>
  <si>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</si>
  <si>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</si>
  <si>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</si>
  <si>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</si>
  <si>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</si>
  <si>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</si>
  <si>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</si>
  <si>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</si>
  <si>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</si>
  <si>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</si>
  <si>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</si>
  <si>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</si>
  <si>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</si>
  <si>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</si>
  <si>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</si>
  <si>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</si>
  <si>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</si>
  <si>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</si>
  <si>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</si>
  <si>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</si>
  <si>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</si>
  <si>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</si>
  <si>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</si>
  <si>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</si>
  <si>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</si>
  <si>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</si>
  <si>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</si>
  <si>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</si>
  <si>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</si>
  <si>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</si>
  <si>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</si>
  <si>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</si>
  <si>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</si>
  <si>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</si>
  <si>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</si>
  <si>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</si>
  <si>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</si>
  <si>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</si>
  <si>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</si>
  <si>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</si>
  <si>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</si>
  <si>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</si>
  <si>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</si>
  <si>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</si>
  <si>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</si>
  <si>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</si>
  <si>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</si>
  <si>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</si>
  <si>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</si>
  <si>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</si>
  <si>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</si>
  <si>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</si>
  <si>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</si>
  <si>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</si>
  <si>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</si>
  <si>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</si>
  <si>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</si>
  <si>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</si>
  <si>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</si>
  <si>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</si>
  <si>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</si>
  <si>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</si>
  <si>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</si>
  <si>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</si>
  <si>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</si>
  <si>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</si>
  <si>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</si>
  <si>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</si>
  <si>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98.0                 ( 90.5 )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</si>
  <si>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</si>
  <si>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</si>
  <si>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</si>
  <si>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</si>
  <si>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</si>
  <si>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</si>
  <si>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</si>
  <si>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</si>
  <si>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</si>
  <si>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</si>
  <si>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</si>
  <si>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</si>
  <si>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</si>
  <si>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</si>
  <si>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</si>
  <si>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</si>
  <si>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</si>
  <si>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</si>
  <si>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</si>
  <si>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</si>
  <si>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</si>
  <si>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</si>
  <si>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</si>
  <si>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</si>
  <si>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</si>
  <si>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</si>
  <si>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</si>
  <si>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</si>
  <si>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</si>
  <si>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</si>
  <si>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</si>
  <si>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</si>
  <si>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</si>
  <si>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</si>
  <si>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</si>
  <si>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</si>
  <si>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</si>
  <si>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</si>
  <si>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</si>
  <si>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</si>
  <si>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</si>
  <si>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</si>
  <si>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</si>
  <si>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</si>
  <si>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</si>
  <si>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</si>
  <si>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</si>
  <si>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</si>
  <si>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</si>
  <si>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</si>
  <si>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</si>
  <si>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</si>
  <si>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</si>
  <si>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</si>
  <si>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</si>
  <si>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</si>
  <si>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</si>
  <si>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</si>
  <si>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</si>
  <si>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</si>
  <si>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</si>
  <si>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</si>
  <si>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</si>
  <si>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</si>
  <si>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</si>
  <si>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</si>
  <si>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</si>
  <si>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</si>
  <si>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</si>
  <si>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</si>
  <si>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</si>
  <si>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</si>
  <si>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</si>
  <si>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</si>
  <si>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</si>
  <si>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</si>
  <si>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</si>
  <si>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</si>
  <si>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</si>
  <si>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</si>
  <si>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</si>
  <si>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</si>
  <si>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</si>
  <si>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</si>
  <si>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</si>
  <si>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</si>
  <si>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</si>
  <si>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</si>
  <si>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</si>
  <si>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</si>
  <si>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</si>
  <si>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</si>
  <si>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</si>
  <si>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</si>
  <si>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</si>
  <si>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</si>
  <si>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</si>
  <si>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</si>
  <si>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</si>
  <si>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</si>
  <si>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</si>
  <si>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</si>
  <si>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</si>
  <si>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</si>
  <si>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</si>
  <si>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</si>
  <si>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</si>
  <si>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</si>
  <si>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</si>
  <si>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</si>
  <si>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</si>
  <si>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</si>
  <si>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</si>
  <si>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</si>
  <si>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</si>
  <si>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</si>
  <si>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</si>
  <si>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</si>
  <si>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</si>
  <si>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</si>
  <si>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</si>
  <si>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</si>
  <si>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</si>
  <si>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</si>
  <si>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</si>
  <si>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</si>
  <si>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</si>
  <si>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</si>
  <si>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</si>
  <si>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</si>
  <si>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</si>
  <si>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</si>
  <si>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</si>
  <si>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</si>
  <si>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</si>
  <si>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</si>
  <si>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</si>
  <si>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</si>
  <si>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</si>
  <si>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</si>
  <si>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</si>
  <si>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</si>
  <si>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</si>
  <si>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</si>
  <si>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</si>
  <si>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</si>
  <si>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</si>
  <si>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和歌山県日高川町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</si>
  <si>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</si>
  <si>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</si>
  <si>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</si>
  <si>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</si>
  <si>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</si>
  <si>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</si>
  <si>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</si>
  <si>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</si>
  <si>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</si>
  <si>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</si>
  <si>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</si>
  <si>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</si>
  <si>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</si>
  <si>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</si>
  <si>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</si>
  <si>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</si>
  <si>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</si>
  <si>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</si>
  <si>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</si>
  <si>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</si>
  <si>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</si>
  <si>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</si>
  <si>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</si>
  <si>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</si>
  <si>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</si>
  <si>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</si>
  <si>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</si>
  <si>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</si>
  <si>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</si>
  <si>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</si>
  <si>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</si>
  <si>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和歌山県日高川町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</si>
  <si>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</si>
  <si>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</si>
  <si>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</si>
  <si>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</si>
  <si>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</si>
  <si>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</si>
  <si>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</si>
  <si>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</si>
  <si>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</si>
  <si>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</si>
  <si>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</si>
  <si>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</si>
  <si>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</si>
  <si>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</si>
  <si>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</si>
  <si>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</si>
  <si>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</si>
  <si>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</si>
  <si>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</si>
  <si>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</si>
  <si>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</si>
  <si>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</si>
  <si>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笠松農業用水及び公共用水管理運営特別会計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</si>
  <si>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</si>
  <si>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</si>
  <si>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</si>
  <si>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</si>
  <si>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</si>
  <si>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</si>
  <si>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</si>
  <si>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</si>
  <si>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</si>
  <si>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</si>
  <si>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</si>
  <si>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</si>
  <si>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</si>
  <si>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</si>
  <si>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</si>
  <si>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</si>
  <si>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国民健康保険事業川上診療所特別会計</t>
    <phoneticPr fontId="22"/>
  </si>
  <si>
    <t>国民健康保険事業寒川診療所特別会計</t>
    <phoneticPr fontId="22"/>
  </si>
  <si>
    <t>介護保険事業特別会計</t>
    <phoneticPr fontId="22"/>
  </si>
  <si>
    <t>後期高齢者医療特別会計</t>
    <phoneticPr fontId="22"/>
  </si>
  <si>
    <t>簡易水道事業特別会計</t>
    <phoneticPr fontId="22"/>
  </si>
  <si>
    <t>法非適用企業</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</si>
  <si>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</si>
  <si>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</si>
  <si>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</si>
  <si>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</si>
  <si>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</si>
  <si>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</si>
  <si>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</si>
  <si>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</si>
  <si>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</si>
  <si>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</si>
  <si>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</si>
  <si>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</si>
  <si>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</si>
  <si>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</si>
  <si>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</si>
  <si>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</si>
  <si>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</si>
  <si>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</si>
  <si>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</si>
  <si>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</si>
  <si>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</si>
  <si>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</si>
  <si>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</si>
  <si>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</si>
  <si>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</si>
  <si>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</si>
  <si>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</si>
  <si>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</si>
  <si>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</si>
  <si>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</si>
  <si>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</si>
  <si>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</si>
  <si>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</si>
  <si>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</si>
  <si>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</si>
  <si>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</si>
  <si>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</si>
  <si>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</si>
  <si>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</si>
  <si>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</si>
  <si>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</si>
  <si>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</si>
  <si>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</si>
  <si>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</si>
  <si>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</si>
  <si>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</si>
  <si>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</si>
  <si>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</si>
  <si>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</si>
  <si>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</si>
  <si>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</si>
  <si>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</si>
  <si>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</si>
  <si>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</si>
  <si>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</si>
  <si>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</si>
  <si>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</si>
  <si>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</si>
  <si>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</si>
  <si>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</si>
  <si>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</si>
  <si>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</si>
  <si>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</si>
  <si>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</si>
  <si>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</si>
  <si>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</si>
  <si>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</si>
  <si>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</si>
  <si>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</si>
  <si>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</si>
  <si>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</si>
  <si>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</si>
  <si>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</si>
  <si>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</si>
  <si>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</si>
  <si>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</si>
  <si>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</si>
  <si>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</si>
  <si>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</si>
  <si>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</si>
  <si>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</si>
  <si>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</si>
  <si>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</si>
  <si>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</si>
  <si>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</si>
  <si>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</si>
  <si>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</si>
  <si>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</si>
  <si>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</si>
  <si>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</si>
  <si>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</si>
  <si>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</si>
  <si>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</si>
  <si>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</si>
  <si>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</si>
  <si>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</si>
  <si>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</si>
  <si>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</si>
  <si>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</si>
  <si>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</si>
  <si>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御坊広域行政事務組合</t>
    <rPh sb="0" eb="2">
      <t>ゴボウ</t>
    </rPh>
    <rPh sb="2" eb="4">
      <t>コウイキ</t>
    </rPh>
    <rPh sb="4" eb="6">
      <t>ギョウセイ</t>
    </rPh>
    <rPh sb="6" eb="8">
      <t>ジム</t>
    </rPh>
    <rPh sb="8" eb="10">
      <t>クミアイ</t>
    </rPh>
    <phoneticPr fontId="22"/>
  </si>
  <si>
    <t>-</t>
    <phoneticPr fontId="22"/>
  </si>
  <si>
    <t>-</t>
    <phoneticPr fontId="22"/>
  </si>
  <si>
    <t>御坊日高老人福祉施設事務組合</t>
    <rPh sb="0" eb="2">
      <t>ゴボウ</t>
    </rPh>
    <rPh sb="2" eb="4">
      <t>ヒダカ</t>
    </rPh>
    <rPh sb="4" eb="6">
      <t>ロウジン</t>
    </rPh>
    <rPh sb="6" eb="8">
      <t>フクシ</t>
    </rPh>
    <rPh sb="8" eb="10">
      <t>シセツ</t>
    </rPh>
    <rPh sb="10" eb="12">
      <t>ジム</t>
    </rPh>
    <rPh sb="12" eb="14">
      <t>クミアイ</t>
    </rPh>
    <phoneticPr fontId="22"/>
  </si>
  <si>
    <t>日高広域消防事務組合</t>
    <rPh sb="0" eb="2">
      <t>ヒダカ</t>
    </rPh>
    <rPh sb="2" eb="4">
      <t>コウイキ</t>
    </rPh>
    <rPh sb="4" eb="6">
      <t>ショウボウ</t>
    </rPh>
    <rPh sb="6" eb="8">
      <t>ジム</t>
    </rPh>
    <rPh sb="8" eb="10">
      <t>クミアイ</t>
    </rPh>
    <phoneticPr fontId="22"/>
  </si>
  <si>
    <t>御坊市外五ヶ町村病院経営事務組合</t>
    <rPh sb="0" eb="3">
      <t>ゴボウシ</t>
    </rPh>
    <rPh sb="3" eb="4">
      <t>ソト</t>
    </rPh>
    <rPh sb="4" eb="5">
      <t>5</t>
    </rPh>
    <rPh sb="6" eb="8">
      <t>チョウソン</t>
    </rPh>
    <rPh sb="8" eb="10">
      <t>ビョウイン</t>
    </rPh>
    <rPh sb="10" eb="12">
      <t>ケイエイ</t>
    </rPh>
    <rPh sb="12" eb="14">
      <t>ジム</t>
    </rPh>
    <rPh sb="14" eb="16">
      <t>クミアイ</t>
    </rPh>
    <phoneticPr fontId="22"/>
  </si>
  <si>
    <t>御坊市日高川町中学校組合</t>
    <rPh sb="0" eb="3">
      <t>ゴボウシ</t>
    </rPh>
    <rPh sb="3" eb="5">
      <t>ヒダカ</t>
    </rPh>
    <rPh sb="5" eb="7">
      <t>カワマチ</t>
    </rPh>
    <rPh sb="7" eb="10">
      <t>チュウガッコウ</t>
    </rPh>
    <rPh sb="10" eb="12">
      <t>クミアイ</t>
    </rPh>
    <phoneticPr fontId="22"/>
  </si>
  <si>
    <t>和歌山県市町村総合事務組合</t>
    <rPh sb="0" eb="4">
      <t>ワカヤマケン</t>
    </rPh>
    <rPh sb="4" eb="7">
      <t>シチョウソン</t>
    </rPh>
    <rPh sb="7" eb="9">
      <t>ソウゴウ</t>
    </rPh>
    <rPh sb="9" eb="11">
      <t>ジム</t>
    </rPh>
    <rPh sb="11" eb="13">
      <t>クミアイ</t>
    </rPh>
    <phoneticPr fontId="22"/>
  </si>
  <si>
    <t>和歌山県後期高齢者医療広域連合</t>
    <rPh sb="0" eb="4">
      <t>ワカヤマケン</t>
    </rPh>
    <rPh sb="4" eb="6">
      <t>コウキ</t>
    </rPh>
    <rPh sb="6" eb="9">
      <t>コウレイシャ</t>
    </rPh>
    <rPh sb="9" eb="11">
      <t>イリョウ</t>
    </rPh>
    <rPh sb="11" eb="13">
      <t>コウイキ</t>
    </rPh>
    <rPh sb="13" eb="15">
      <t>レンゴウ</t>
    </rPh>
    <phoneticPr fontId="22"/>
  </si>
  <si>
    <t>和歌山県地方税回収機構</t>
    <rPh sb="0" eb="4">
      <t>ワカヤマケン</t>
    </rPh>
    <rPh sb="4" eb="7">
      <t>チホウゼイ</t>
    </rPh>
    <rPh sb="7" eb="9">
      <t>カイシュウ</t>
    </rPh>
    <rPh sb="9" eb="11">
      <t>キコウ</t>
    </rPh>
    <phoneticPr fontId="2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</si>
  <si>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</si>
  <si>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2"/>
  </si>
  <si>
    <t>-</t>
    <phoneticPr fontId="22"/>
  </si>
  <si>
    <t>-</t>
    <phoneticPr fontId="22"/>
  </si>
  <si>
    <t>○</t>
    <phoneticPr fontId="22"/>
  </si>
  <si>
    <t>日高川町土地開発公社</t>
    <rPh sb="0" eb="2">
      <t>ヒダカ</t>
    </rPh>
    <rPh sb="2" eb="4">
      <t>カワマチ</t>
    </rPh>
    <rPh sb="4" eb="6">
      <t>トチ</t>
    </rPh>
    <rPh sb="6" eb="8">
      <t>カイハツ</t>
    </rPh>
    <rPh sb="8" eb="10">
      <t>コウシャ</t>
    </rPh>
    <phoneticPr fontId="22"/>
  </si>
  <si>
    <t>日高川町ふるさと振興公社</t>
    <rPh sb="0" eb="2">
      <t>ヒダカ</t>
    </rPh>
    <rPh sb="2" eb="3">
      <t>カワ</t>
    </rPh>
    <rPh sb="3" eb="4">
      <t>マチ</t>
    </rPh>
    <rPh sb="8" eb="10">
      <t>シンコウ</t>
    </rPh>
    <rPh sb="10" eb="12">
      <t>コウシャ</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</si>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</sst>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9">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80"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3925_日高川町_2012" xfId="54"/>
    <cellStyle name="標準 3" xfId="55"/>
    <cellStyle name="標準 3 2" xfId="56"/>
    <cellStyle name="標準 3_APAHO401000" xfId="57"/>
    <cellStyle name="標準 3_ZJ01_303925_日高川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83771</c:v>
                </c:pt>
                <c:pt idx="1">
                  <c:v>127151</c:v>
                </c:pt>
                <c:pt idx="2">
                  <c:v>147869</c:v>
                </c:pt>
                <c:pt idx="3">
                  <c:v>117242</c:v>
                </c:pt>
                <c:pt idx="4">
                  <c:v>114097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196859</c:v>
                </c:pt>
                <c:pt idx="1">
                  <c:v>239804</c:v>
                </c:pt>
                <c:pt idx="2">
                  <c:v>221572</c:v>
                </c:pt>
                <c:pt idx="3">
                  <c:v>132870</c:v>
                </c:pt>
                <c:pt idx="4">
                  <c:v>116142</c:v>
                </c:pt>
              </c:numCache>
            </c:numRef>
          </c:val>
          <c:smooth val="0"/>
        </c:ser>
        <c:dLbls>
          <c:showLegendKey val="0"/>
          <c:showVal val="0"/>
          <c:showCatName val="0"/>
          <c:showSerName val="0"/>
          <c:showPercent val="0"/>
          <c:showBubbleSize val="0"/>
        </c:dLbls>
        <c:marker val="1"/>
        <c:smooth val="0"/>
        <c:axId val="208387016"/>
        <c:axId val="208387408"/>
      </c:lineChart>
      <c:catAx>
        <c:axId val="208387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87408"/>
        <c:crosses val="autoZero"/>
        <c:auto val="1"/>
        <c:lblAlgn val="ctr"/>
        <c:lblOffset val="100"/>
        <c:tickLblSkip val="1"/>
        <c:tickMarkSkip val="1"/>
        <c:noMultiLvlLbl val="0"/>
      </c:catAx>
      <c:valAx>
        <c:axId val="2083874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87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45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4.9400000000000004</c:v>
                </c:pt>
                <c:pt idx="1">
                  <c:v>6.86</c:v>
                </c:pt>
                <c:pt idx="2">
                  <c:v>3.29</c:v>
                </c:pt>
                <c:pt idx="3">
                  <c:v>0.91</c:v>
                </c:pt>
                <c:pt idx="4">
                  <c:v>7.03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14.93</c:v>
                </c:pt>
                <c:pt idx="1">
                  <c:v>20.07</c:v>
                </c:pt>
                <c:pt idx="2">
                  <c:v>33.119999999999997</c:v>
                </c:pt>
                <c:pt idx="3">
                  <c:v>37.369999999999997</c:v>
                </c:pt>
                <c:pt idx="4">
                  <c:v>42.26</c:v>
                </c:pt>
              </c:numCache>
            </c:numRef>
          </c:val>
        </c:ser>
        <c:dLbls>
          <c:showLegendKey val="0"/>
          <c:showVal val="0"/>
          <c:showCatName val="0"/>
          <c:showSerName val="0"/>
          <c:showPercent val="0"/>
          <c:showBubbleSize val="0"/>
        </c:dLbls>
        <c:gapWidth val="250"/>
        <c:overlap val="100"/>
        <c:axId val="208388192"/>
        <c:axId val="18884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1.86</c:v>
                </c:pt>
                <c:pt idx="1">
                  <c:v>7.88</c:v>
                </c:pt>
                <c:pt idx="2">
                  <c:v>10.64</c:v>
                </c:pt>
                <c:pt idx="3">
                  <c:v>0.56000000000000005</c:v>
                </c:pt>
                <c:pt idx="4">
                  <c:v>10.46</c:v>
                </c:pt>
              </c:numCache>
            </c:numRef>
          </c:val>
          <c:smooth val="0"/>
        </c:ser>
        <c:dLbls>
          <c:showLegendKey val="0"/>
          <c:showVal val="0"/>
          <c:showCatName val="0"/>
          <c:showSerName val="0"/>
          <c:showPercent val="0"/>
          <c:showBubbleSize val="0"/>
        </c:dLbls>
        <c:marker val="1"/>
        <c:smooth val="0"/>
        <c:axId val="208388192"/>
        <c:axId val="188842624"/>
      </c:lineChart>
      <c:catAx>
        <c:axId val="2083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842624"/>
        <c:crosses val="autoZero"/>
        <c:auto val="1"/>
        <c:lblAlgn val="ctr"/>
        <c:lblOffset val="100"/>
        <c:tickLblSkip val="1"/>
        <c:tickMarkSkip val="1"/>
        <c:noMultiLvlLbl val="0"/>
      </c:catAx>
      <c:valAx>
        <c:axId val="18884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0.41</c:v>
                </c:pt>
                <c:pt idx="2">
                  <c:v>#N/A</c:v>
                </c:pt>
                <c:pt idx="3">
                  <c:v>0.35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7.0000000000000007E-2</c:v>
                </c:pt>
                <c:pt idx="1">
                  <c:v>#N/A</c:v>
                </c:pt>
                <c:pt idx="2">
                  <c:v>#N/A</c:v>
                </c:pt>
                <c:pt idx="3">
                  <c:v>0</c:v>
                </c:pt>
                <c:pt idx="4">
                  <c:v>0.03</c:v>
                </c:pt>
                <c:pt idx="5">
                  <c:v>#N/A</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0.03</c:v>
                </c:pt>
                <c:pt idx="2">
                  <c:v>#N/A</c:v>
                </c:pt>
                <c:pt idx="3">
                  <c:v>0.31</c:v>
                </c:pt>
                <c:pt idx="4">
                  <c:v>#N/A</c:v>
                </c:pt>
                <c:pt idx="5">
                  <c:v>0.11</c:v>
                </c:pt>
                <c:pt idx="6">
                  <c:v>#N/A</c:v>
                </c:pt>
                <c:pt idx="7">
                  <c:v>0.37</c:v>
                </c:pt>
                <c:pt idx="8">
                  <c:v>#N/A</c:v>
                </c:pt>
                <c:pt idx="9">
                  <c:v>0.22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0.39</c:v>
                </c:pt>
                <c:pt idx="2">
                  <c:v>#N/A</c:v>
                </c:pt>
                <c:pt idx="3">
                  <c:v>0.38</c:v>
                </c:pt>
                <c:pt idx="4">
                  <c:v>#N/A</c:v>
                </c:pt>
                <c:pt idx="5">
                  <c:v>0.18</c:v>
                </c:pt>
                <c:pt idx="6">
                  <c:v>0.37</c:v>
                </c:pt>
                <c:pt idx="7">
                  <c:v>#N/A</c:v>
                </c:pt>
                <c:pt idx="8">
                  <c:v>#N/A</c:v>
                </c:pt>
                <c:pt idx="9">
                  <c:v>0.23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0.74</c:v>
                </c:pt>
                <c:pt idx="8">
                  <c:v>#N/A</c:v>
                </c:pt>
                <c:pt idx="9">
                  <c:v>0.28999999999999998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4.9400000000000004</c:v>
                </c:pt>
                <c:pt idx="2">
                  <c:v>#N/A</c:v>
                </c:pt>
                <c:pt idx="3">
                  <c:v>6.86</c:v>
                </c:pt>
                <c:pt idx="4">
                  <c:v>#N/A</c:v>
                </c:pt>
                <c:pt idx="5">
                  <c:v>3.29</c:v>
                </c:pt>
                <c:pt idx="6">
                  <c:v>#N/A</c:v>
                </c:pt>
                <c:pt idx="7">
                  <c:v>1.38</c:v>
                </c:pt>
                <c:pt idx="8">
                  <c:v>#N/A</c:v>
                </c:pt>
                <c:pt idx="9">
                  <c:v>7.28</c:v>
                </c:pt>
              </c:numCache>
            </c:numRef>
          </c:val>
        </c:ser>
        <c:dLbls>
          <c:showLegendKey val="0"/>
          <c:showVal val="0"/>
          <c:showCatName val="0"/>
          <c:showSerName val="0"/>
          <c:showPercent val="0"/>
          <c:showBubbleSize val="0"/>
        </c:dLbls>
        <c:gapWidth val="150"/>
        <c:overlap val="100"/>
        <c:axId val="243510952"/>
        <c:axId val="243511344"/>
      </c:barChart>
      <c:catAx>
        <c:axId val="24351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511344"/>
        <c:crosses val="autoZero"/>
        <c:auto val="1"/>
        <c:lblAlgn val="ctr"/>
        <c:lblOffset val="100"/>
        <c:tickLblSkip val="1"/>
        <c:tickMarkSkip val="1"/>
        <c:noMultiLvlLbl val="0"/>
      </c:catAx>
      <c:valAx>
        <c:axId val="24351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10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1844</c:v>
                </c:pt>
                <c:pt idx="5">
                  <c:v>1888</c:v>
                </c:pt>
                <c:pt idx="8">
                  <c:v>1890</c:v>
                </c:pt>
                <c:pt idx="11">
                  <c:v>1830</c:v>
                </c:pt>
                <c:pt idx="14">
                  <c:v>1733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171</c:v>
                </c:pt>
                <c:pt idx="3">
                  <c:v>50</c:v>
                </c:pt>
                <c:pt idx="6">
                  <c:v>125</c:v>
                </c:pt>
                <c:pt idx="9">
                  <c:v>140</c:v>
                </c:pt>
                <c:pt idx="12">
                  <c:v>104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276</c:v>
                </c:pt>
                <c:pt idx="3">
                  <c:v>293</c:v>
                </c:pt>
                <c:pt idx="6">
                  <c:v>285</c:v>
                </c:pt>
                <c:pt idx="9">
                  <c:v>315</c:v>
                </c:pt>
                <c:pt idx="12">
                  <c:v>302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2317</c:v>
                </c:pt>
                <c:pt idx="3">
                  <c:v>2350</c:v>
                </c:pt>
                <c:pt idx="6">
                  <c:v>2325</c:v>
                </c:pt>
                <c:pt idx="9">
                  <c:v>2184</c:v>
                </c:pt>
                <c:pt idx="12">
                  <c:v>2060</c:v>
                </c:pt>
              </c:numCache>
            </c:numRef>
          </c:val>
        </c:ser>
        <c:dLbls>
          <c:showLegendKey val="0"/>
          <c:showVal val="0"/>
          <c:showCatName val="0"/>
          <c:showSerName val="0"/>
          <c:showPercent val="0"/>
          <c:showBubbleSize val="0"/>
        </c:dLbls>
        <c:gapWidth val="100"/>
        <c:overlap val="100"/>
        <c:axId val="243512128"/>
        <c:axId val="243512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920</c:v>
                </c:pt>
                <c:pt idx="2">
                  <c:v>#N/A</c:v>
                </c:pt>
                <c:pt idx="3">
                  <c:v>#N/A</c:v>
                </c:pt>
                <c:pt idx="4">
                  <c:v>805</c:v>
                </c:pt>
                <c:pt idx="5">
                  <c:v>#N/A</c:v>
                </c:pt>
                <c:pt idx="6">
                  <c:v>#N/A</c:v>
                </c:pt>
                <c:pt idx="7">
                  <c:v>845</c:v>
                </c:pt>
                <c:pt idx="8">
                  <c:v>#N/A</c:v>
                </c:pt>
                <c:pt idx="9">
                  <c:v>#N/A</c:v>
                </c:pt>
                <c:pt idx="10">
                  <c:v>811</c:v>
                </c:pt>
                <c:pt idx="11">
                  <c:v>#N/A</c:v>
                </c:pt>
                <c:pt idx="12">
                  <c:v>#N/A</c:v>
                </c:pt>
                <c:pt idx="13">
                  <c:v>733</c:v>
                </c:pt>
                <c:pt idx="14">
                  <c:v>#N/A</c:v>
                </c:pt>
              </c:numCache>
            </c:numRef>
          </c:val>
          <c:smooth val="0"/>
        </c:ser>
        <c:dLbls>
          <c:showLegendKey val="0"/>
          <c:showVal val="0"/>
          <c:showCatName val="0"/>
          <c:showSerName val="0"/>
          <c:showPercent val="0"/>
          <c:showBubbleSize val="0"/>
        </c:dLbls>
        <c:marker val="1"/>
        <c:smooth val="0"/>
        <c:axId val="243512128"/>
        <c:axId val="243512520"/>
      </c:lineChart>
      <c:catAx>
        <c:axId val="2435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512520"/>
        <c:crosses val="autoZero"/>
        <c:auto val="1"/>
        <c:lblAlgn val="ctr"/>
        <c:lblOffset val="100"/>
        <c:tickLblSkip val="1"/>
        <c:tickMarkSkip val="1"/>
        <c:noMultiLvlLbl val="0"/>
      </c:catAx>
      <c:valAx>
        <c:axId val="24351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14939</c:v>
                </c:pt>
                <c:pt idx="5">
                  <c:v>14304</c:v>
                </c:pt>
                <c:pt idx="8">
                  <c:v>13333</c:v>
                </c:pt>
                <c:pt idx="11">
                  <c:v>12918</c:v>
                </c:pt>
                <c:pt idx="14">
                  <c:v>12627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277</c:v>
                </c:pt>
                <c:pt idx="5">
                  <c:v>228</c:v>
                </c:pt>
                <c:pt idx="8">
                  <c:v>195</c:v>
                </c:pt>
                <c:pt idx="11">
                  <c:v>156</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2139</c:v>
                </c:pt>
                <c:pt idx="5">
                  <c:v>2565</c:v>
                </c:pt>
                <c:pt idx="8">
                  <c:v>3744</c:v>
                </c:pt>
                <c:pt idx="11">
                  <c:v>4022</c:v>
                </c:pt>
                <c:pt idx="14">
                  <c:v>4460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2360</c:v>
                </c:pt>
                <c:pt idx="3">
                  <c:v>2337</c:v>
                </c:pt>
                <c:pt idx="6">
                  <c:v>2285</c:v>
                </c:pt>
                <c:pt idx="9">
                  <c:v>2286</c:v>
                </c:pt>
                <c:pt idx="12">
                  <c:v>2264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1274</c:v>
                </c:pt>
                <c:pt idx="3">
                  <c:v>1132</c:v>
                </c:pt>
                <c:pt idx="6">
                  <c:v>1003</c:v>
                </c:pt>
                <c:pt idx="9">
                  <c:v>872</c:v>
                </c:pt>
                <c:pt idx="12">
                  <c:v>893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4616</c:v>
                </c:pt>
                <c:pt idx="3">
                  <c:v>4660</c:v>
                </c:pt>
                <c:pt idx="6">
                  <c:v>4654</c:v>
                </c:pt>
                <c:pt idx="9">
                  <c:v>4627</c:v>
                </c:pt>
                <c:pt idx="12">
                  <c:v>4558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16514</c:v>
                </c:pt>
                <c:pt idx="3">
                  <c:v>15369</c:v>
                </c:pt>
                <c:pt idx="6">
                  <c:v>14561</c:v>
                </c:pt>
                <c:pt idx="9">
                  <c:v>13780</c:v>
                </c:pt>
                <c:pt idx="12">
                  <c:v>13017</c:v>
                </c:pt>
              </c:numCache>
            </c:numRef>
          </c:val>
        </c:ser>
        <c:dLbls>
          <c:showLegendKey val="0"/>
          <c:showVal val="0"/>
          <c:showCatName val="0"/>
          <c:showSerName val="0"/>
          <c:showPercent val="0"/>
          <c:showBubbleSize val="0"/>
        </c:dLbls>
        <c:gapWidth val="100"/>
        <c:overlap val="100"/>
        <c:axId val="238999800"/>
        <c:axId val="23900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7408</c:v>
                </c:pt>
                <c:pt idx="2">
                  <c:v>#N/A</c:v>
                </c:pt>
                <c:pt idx="3">
                  <c:v>#N/A</c:v>
                </c:pt>
                <c:pt idx="4">
                  <c:v>6401</c:v>
                </c:pt>
                <c:pt idx="5">
                  <c:v>#N/A</c:v>
                </c:pt>
                <c:pt idx="6">
                  <c:v>#N/A</c:v>
                </c:pt>
                <c:pt idx="7">
                  <c:v>5232</c:v>
                </c:pt>
                <c:pt idx="8">
                  <c:v>#N/A</c:v>
                </c:pt>
                <c:pt idx="9">
                  <c:v>#N/A</c:v>
                </c:pt>
                <c:pt idx="10">
                  <c:v>4467</c:v>
                </c:pt>
                <c:pt idx="11">
                  <c:v>#N/A</c:v>
                </c:pt>
                <c:pt idx="12">
                  <c:v>#N/A</c:v>
                </c:pt>
                <c:pt idx="13">
                  <c:v>3523</c:v>
                </c:pt>
                <c:pt idx="14">
                  <c:v>#N/A</c:v>
                </c:pt>
              </c:numCache>
            </c:numRef>
          </c:val>
          <c:smooth val="0"/>
        </c:ser>
        <c:dLbls>
          <c:showLegendKey val="0"/>
          <c:showVal val="0"/>
          <c:showCatName val="0"/>
          <c:showSerName val="0"/>
          <c:showPercent val="0"/>
          <c:showBubbleSize val="0"/>
        </c:dLbls>
        <c:marker val="1"/>
        <c:smooth val="0"/>
        <c:axId val="238999800"/>
        <c:axId val="239000192"/>
      </c:lineChart>
      <c:catAx>
        <c:axId val="23899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000192"/>
        <c:crosses val="autoZero"/>
        <c:auto val="1"/>
        <c:lblAlgn val="ctr"/>
        <c:lblOffset val="100"/>
        <c:tickLblSkip val="1"/>
        <c:tickMarkSkip val="1"/>
        <c:noMultiLvlLbl val="0"/>
      </c:catAx>
      <c:valAx>
        <c:axId val="23900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99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和歌山県日高川町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1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3"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10,702</a:t>
          </a:r>
        </a:p>
        <a:p>
          <a:pPr algn="r" rtl="1">
            <a:defRPr sz="1000"/>
          </a:pPr>
          <a:r>
            <a:rPr lang="en-US" altLang="ja-JP" sz="1100" b="1" i="0" strike="noStrike">
              <a:solidFill>
                <a:srgbClr val="000000"/>
              </a:solidFill>
              <a:latin typeface="ＭＳ ゴシック"/>
              <a:ea typeface="ＭＳ ゴシック"/>
            </a:rPr>
            <a:t>10,666</a:t>
          </a:r>
        </a:p>
        <a:p>
          <a:pPr algn="r" rtl="1">
            <a:defRPr sz="1000"/>
          </a:pPr>
          <a:r>
            <a:rPr lang="en-US" altLang="ja-JP" sz="1100" b="1" i="0" strike="noStrike">
              <a:solidFill>
                <a:srgbClr val="000000"/>
              </a:solidFill>
              <a:latin typeface="ＭＳ ゴシック"/>
              <a:ea typeface="ＭＳ ゴシック"/>
            </a:rPr>
            <a:t>331.65</a:t>
          </a:r>
        </a:p>
        <a:p>
          <a:pPr algn="r" rtl="1">
            <a:defRPr sz="1000"/>
          </a:pPr>
          <a:r>
            <a:rPr lang="en-US" altLang="ja-JP" sz="1100" b="1" i="0" strike="noStrike">
              <a:solidFill>
                <a:srgbClr val="000000"/>
              </a:solidFill>
              <a:latin typeface="ＭＳ ゴシック"/>
              <a:ea typeface="ＭＳ ゴシック"/>
            </a:rPr>
            <a:t>11,658,100</a:t>
          </a:r>
        </a:p>
        <a:p>
          <a:pPr algn="r" rtl="1">
            <a:defRPr sz="1000"/>
          </a:pPr>
          <a:r>
            <a:rPr lang="en-US" altLang="ja-JP" sz="1100" b="1" i="0" strike="noStrike">
              <a:solidFill>
                <a:srgbClr val="000000"/>
              </a:solidFill>
              <a:latin typeface="ＭＳ ゴシック"/>
              <a:ea typeface="ＭＳ ゴシック"/>
            </a:rPr>
            <a:t>11,105,819</a:t>
          </a:r>
        </a:p>
        <a:p>
          <a:pPr algn="r" rtl="1">
            <a:defRPr sz="1000"/>
          </a:pPr>
          <a:r>
            <a:rPr lang="en-US" altLang="ja-JP" sz="1100" b="1" i="0" strike="noStrike">
              <a:solidFill>
                <a:srgbClr val="000000"/>
              </a:solidFill>
              <a:latin typeface="ＭＳ ゴシック"/>
              <a:ea typeface="ＭＳ ゴシック"/>
            </a:rPr>
            <a:t>439,676</a:t>
          </a:r>
        </a:p>
        <a:p>
          <a:pPr algn="r" rtl="1">
            <a:defRPr sz="1000"/>
          </a:pPr>
          <a:r>
            <a:rPr lang="en-US" altLang="ja-JP" sz="1100" b="1" i="0" strike="noStrike">
              <a:solidFill>
                <a:srgbClr val="000000"/>
              </a:solidFill>
              <a:latin typeface="ＭＳ ゴシック"/>
              <a:ea typeface="ＭＳ ゴシック"/>
            </a:rPr>
            <a:t>6,258,675</a:t>
          </a:r>
        </a:p>
        <a:p>
          <a:pPr algn="r" rtl="1">
            <a:defRPr sz="1000"/>
          </a:pPr>
          <a:r>
            <a:rPr lang="en-US" altLang="ja-JP" sz="1100" b="1" i="0" strike="noStrike">
              <a:solidFill>
                <a:srgbClr val="000000"/>
              </a:solidFill>
              <a:latin typeface="ＭＳ ゴシック"/>
              <a:ea typeface="ＭＳ ゴシック"/>
            </a:rPr>
            <a:t>13,016,834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17.2</a:t>
          </a:r>
        </a:p>
        <a:p>
          <a:pPr algn="r" rtl="1">
            <a:defRPr sz="1000"/>
          </a:pPr>
          <a:r>
            <a:rPr lang="en-US" altLang="ja-JP" sz="1100" b="1" i="0" strike="noStrike">
              <a:solidFill>
                <a:srgbClr val="000000"/>
              </a:solidFill>
              <a:latin typeface="ＭＳ ゴシック"/>
              <a:ea typeface="ＭＳ ゴシック"/>
            </a:rPr>
            <a:t>77.2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－０  </a:t>
          </a:r>
        </a:p>
        <a:p>
          <a:pPr algn="l" rtl="1">
            <a:defRPr sz="1000"/>
          </a:pPr>
          <a:r>
            <a:rPr lang="en-US" altLang="ja-JP" sz="1100" b="1" i="0" strike="noStrike">
              <a:solidFill>
                <a:srgbClr val="000000"/>
              </a:solidFill>
              <a:latin typeface="ＭＳ ゴシック"/>
              <a:ea typeface="ＭＳ ゴシック"/>
            </a:rPr>
            <a:t>H23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Ⅲ</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6"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7"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8"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9"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30"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293028" cy="175433"/>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8744193" cy="175433"/>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363839" cy="175433"/>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000056" cy="175433"/>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283409" cy="175433"/>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044291" cy="175433"/>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[0.22]</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25/44</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0.36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8"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9"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en-US" altLang="ja-JP" sz="1300" b="0" i="0" strike="noStrike">
              <a:solidFill>
                <a:srgbClr val="000000"/>
              </a:solidFill>
              <a:latin typeface="ＭＳ Ｐゴシック"/>
              <a:ea typeface="ＭＳ Ｐゴシック"/>
            </a:rPr>
            <a:t>   H17.5</a:t>
          </a:r>
          <a:r>
            <a:rPr lang="ja-JP" altLang="en-US" sz="1300" b="0" i="0" strike="noStrike">
              <a:solidFill>
                <a:srgbClr val="000000"/>
              </a:solidFill>
              <a:latin typeface="ＭＳ Ｐゴシック"/>
              <a:ea typeface="ＭＳ Ｐゴシック"/>
            </a:rPr>
            <a:t>に３町村が合併しており面積が広大となり過疎高齢化などの理由によって行政需要が高い事反面、人口減少や景気低迷などの要因で税収が伸び悩み類似団体平均値を下回っている。引き続き行政の効率化に努め財政基盤の強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2"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54" name="Line 49"/>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0.10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56" name="Line 51"/>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58" name="Line 53"/>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60" name="Line 55"/>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62" name="Line 57"/>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0.50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64" name="Line 59"/>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6" name="Line 61"/>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0.70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6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161925</xdr:rowOff>
    </xdr:from>
    <xdr:to>
      <xdr:col>7</xdr:col>
      <xdr:colOff>152400</xdr:colOff>
      <xdr:row>44</xdr:row>
      <xdr:rowOff>161925</xdr:rowOff>
    </xdr:to>
    <xdr:sp macro="" textlink="">
      <xdr:nvSpPr>
        <xdr:cNvPr id="10769" name="Line 64"/>
        <xdr:cNvSpPr>
          <a:spLocks noChangeShapeType="1"/>
        </xdr:cNvSpPr>
      </xdr:nvSpPr>
      <xdr:spPr bwMode="auto">
        <a:xfrm flipV="1">
          <a:off x="4953000" y="6334125"/>
          <a:ext cx="0" cy="13716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5" name="財政力最小値テキスト"/>
        <xdr:cNvSpPr txBox="1">
          <a:spLocks noChangeArrowheads="1"/>
        </xdr:cNvSpPr>
      </xdr:nvSpPr>
      <xdr:spPr bwMode="auto">
        <a:xfrm>
          <a:off x="5038725"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0.14</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0771" name="Line 66"/>
        <xdr:cNvSpPr>
          <a:spLocks noChangeShapeType="1"/>
        </xdr:cNvSpPr>
      </xdr:nvSpPr>
      <xdr:spPr bwMode="auto">
        <a:xfrm>
          <a:off x="4867275" y="77057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104775</xdr:rowOff>
    </xdr:from>
    <xdr:to>
      <xdr:col>8</xdr:col>
      <xdr:colOff>314325</xdr:colOff>
      <xdr:row>36</xdr:row>
      <xdr:rowOff>142875</xdr:rowOff>
    </xdr:to>
    <xdr:sp macro="" textlink="">
      <xdr:nvSpPr>
        <xdr:cNvPr id="10307" name="財政力最大値テキスト"/>
        <xdr:cNvSpPr txBox="1">
          <a:spLocks noChangeArrowheads="1"/>
        </xdr:cNvSpPr>
      </xdr:nvSpPr>
      <xdr:spPr bwMode="auto">
        <a:xfrm>
          <a:off x="503872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0.54</a:t>
          </a:r>
        </a:p>
      </xdr:txBody>
    </xdr:sp>
    <xdr:clientData/>
  </xdr:twoCellAnchor>
  <xdr:twoCellAnchor>
    <xdr:from>
      <xdr:col>7</xdr:col>
      <xdr:colOff>66675</xdr:colOff>
      <xdr:row>36</xdr:row>
      <xdr:rowOff>161925</xdr:rowOff>
    </xdr:from>
    <xdr:to>
      <xdr:col>7</xdr:col>
      <xdr:colOff>238125</xdr:colOff>
      <xdr:row>36</xdr:row>
      <xdr:rowOff>161925</xdr:rowOff>
    </xdr:to>
    <xdr:sp macro="" textlink="">
      <xdr:nvSpPr>
        <xdr:cNvPr id="10773" name="Line 68"/>
        <xdr:cNvSpPr>
          <a:spLocks noChangeShapeType="1"/>
        </xdr:cNvSpPr>
      </xdr:nvSpPr>
      <xdr:spPr bwMode="auto">
        <a:xfrm>
          <a:off x="4867275" y="6334125"/>
          <a:ext cx="171450" cy="0"/>
        </a:xfrm>
        <a:prstGeom prst="line">
          <a:avLst/>
        </a:prstGeom>
        <a:noFill/>
        <a:ln w="19050">
          <a:solidFill>
            <a:srgbClr val="000000"/>
          </a:solidFill>
          <a:round/>
          <a:headEnd/>
          <a:tailEnd/>
        </a:ln>
      </xdr:spPr>
    </xdr:sp>
    <xdr:clientData/>
  </xdr:twoCellAnchor>
  <xdr:twoCellAnchor>
    <xdr:from>
      <xdr:col>6</xdr:col>
      <xdr:colOff>0</xdr:colOff>
      <xdr:row>43</xdr:row>
      <xdr:rowOff>57150</xdr:rowOff>
    </xdr:from>
    <xdr:to>
      <xdr:col>7</xdr:col>
      <xdr:colOff>152400</xdr:colOff>
      <xdr:row>43</xdr:row>
      <xdr:rowOff>57150</xdr:rowOff>
    </xdr:to>
    <xdr:sp macro="" textlink="">
      <xdr:nvSpPr>
        <xdr:cNvPr id="10774" name="Line 69"/>
        <xdr:cNvSpPr>
          <a:spLocks noChangeShapeType="1"/>
        </xdr:cNvSpPr>
      </xdr:nvSpPr>
      <xdr:spPr bwMode="auto">
        <a:xfrm>
          <a:off x="4114800" y="7429500"/>
          <a:ext cx="838200" cy="0"/>
        </a:xfrm>
        <a:prstGeom prst="line">
          <a:avLst/>
        </a:prstGeom>
        <a:noFill/>
        <a:ln w="6350">
          <a:solidFill>
            <a:srgbClr val="FF0000"/>
          </a:solidFill>
          <a:round/>
          <a:headEnd/>
          <a:tailEnd/>
        </a:ln>
      </xdr:spPr>
    </xdr:sp>
    <xdr:clientData/>
  </xdr:twoCellAnchor>
  <xdr:twoCellAnchor editAs="oneCell">
    <xdr:from>
      <xdr:col>7</xdr:col>
      <xdr:colOff>238125</xdr:colOff>
      <xdr:row>41</xdr:row>
      <xdr:rowOff>85725</xdr:rowOff>
    </xdr:from>
    <xdr:to>
      <xdr:col>8</xdr:col>
      <xdr:colOff>314325</xdr:colOff>
      <xdr:row>42</xdr:row>
      <xdr:rowOff>123825</xdr:rowOff>
    </xdr:to>
    <xdr:sp macro="" textlink="">
      <xdr:nvSpPr>
        <xdr:cNvPr id="10310" name="財政力平均値テキスト"/>
        <xdr:cNvSpPr txBox="1">
          <a:spLocks noChangeArrowheads="1"/>
        </xdr:cNvSpPr>
      </xdr:nvSpPr>
      <xdr:spPr bwMode="auto">
        <a:xfrm>
          <a:off x="503872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7</xdr:col>
      <xdr:colOff>104775</xdr:colOff>
      <xdr:row>42</xdr:row>
      <xdr:rowOff>47625</xdr:rowOff>
    </xdr:from>
    <xdr:to>
      <xdr:col>7</xdr:col>
      <xdr:colOff>200025</xdr:colOff>
      <xdr:row>42</xdr:row>
      <xdr:rowOff>142875</xdr:rowOff>
    </xdr:to>
    <xdr:sp macro="" textlink="">
      <xdr:nvSpPr>
        <xdr:cNvPr id="10776" name="AutoShape 71"/>
        <xdr:cNvSpPr>
          <a:spLocks noChangeArrowheads="1"/>
        </xdr:cNvSpPr>
      </xdr:nvSpPr>
      <xdr:spPr bwMode="auto">
        <a:xfrm>
          <a:off x="49053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57150</xdr:rowOff>
    </xdr:from>
    <xdr:to>
      <xdr:col>6</xdr:col>
      <xdr:colOff>0</xdr:colOff>
      <xdr:row>43</xdr:row>
      <xdr:rowOff>57150</xdr:rowOff>
    </xdr:to>
    <xdr:sp macro="" textlink="">
      <xdr:nvSpPr>
        <xdr:cNvPr id="10777" name="Line 72"/>
        <xdr:cNvSpPr>
          <a:spLocks noChangeShapeType="1"/>
        </xdr:cNvSpPr>
      </xdr:nvSpPr>
      <xdr:spPr bwMode="auto">
        <a:xfrm>
          <a:off x="3228975" y="7429500"/>
          <a:ext cx="885825" cy="0"/>
        </a:xfrm>
        <a:prstGeom prst="line">
          <a:avLst/>
        </a:prstGeom>
        <a:noFill/>
        <a:ln w="6350">
          <a:solidFill>
            <a:srgbClr val="FF0000"/>
          </a:solidFill>
          <a:round/>
          <a:headEnd/>
          <a:tailEnd/>
        </a:ln>
      </xdr:spPr>
    </xdr:sp>
    <xdr:clientData/>
  </xdr:twoCellAnchor>
  <xdr:twoCellAnchor>
    <xdr:from>
      <xdr:col>5</xdr:col>
      <xdr:colOff>638175</xdr:colOff>
      <xdr:row>42</xdr:row>
      <xdr:rowOff>9525</xdr:rowOff>
    </xdr:from>
    <xdr:to>
      <xdr:col>6</xdr:col>
      <xdr:colOff>47625</xdr:colOff>
      <xdr:row>42</xdr:row>
      <xdr:rowOff>114300</xdr:rowOff>
    </xdr:to>
    <xdr:sp macro="" textlink="">
      <xdr:nvSpPr>
        <xdr:cNvPr id="10778" name="AutoShape 73"/>
        <xdr:cNvSpPr>
          <a:spLocks noChangeArrowheads="1"/>
        </xdr:cNvSpPr>
      </xdr:nvSpPr>
      <xdr:spPr bwMode="auto">
        <a:xfrm>
          <a:off x="4067175" y="721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3</xdr:col>
      <xdr:colOff>276225</xdr:colOff>
      <xdr:row>42</xdr:row>
      <xdr:rowOff>161925</xdr:rowOff>
    </xdr:from>
    <xdr:to>
      <xdr:col>4</xdr:col>
      <xdr:colOff>485775</xdr:colOff>
      <xdr:row>43</xdr:row>
      <xdr:rowOff>57150</xdr:rowOff>
    </xdr:to>
    <xdr:sp macro="" textlink="">
      <xdr:nvSpPr>
        <xdr:cNvPr id="10780" name="Line 75"/>
        <xdr:cNvSpPr>
          <a:spLocks noChangeShapeType="1"/>
        </xdr:cNvSpPr>
      </xdr:nvSpPr>
      <xdr:spPr bwMode="auto">
        <a:xfrm>
          <a:off x="2333625" y="7362825"/>
          <a:ext cx="895350" cy="66675"/>
        </a:xfrm>
        <a:prstGeom prst="line">
          <a:avLst/>
        </a:prstGeom>
        <a:noFill/>
        <a:ln w="6350">
          <a:solidFill>
            <a:srgbClr val="FF0000"/>
          </a:solidFill>
          <a:round/>
          <a:headEnd/>
          <a:tailEnd/>
        </a:ln>
      </xdr:spPr>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10781" name="AutoShape 76"/>
        <xdr:cNvSpPr>
          <a:spLocks noChangeArrowheads="1"/>
        </xdr:cNvSpPr>
      </xdr:nvSpPr>
      <xdr:spPr bwMode="auto">
        <a:xfrm>
          <a:off x="3171825"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7" name="Text Box 77"/>
        <xdr:cNvSpPr txBox="1">
          <a:spLocks noChangeArrowheads="1"/>
        </xdr:cNvSpPr>
      </xdr:nvSpPr>
      <xdr:spPr bwMode="auto">
        <a:xfrm>
          <a:off x="284797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76200</xdr:colOff>
      <xdr:row>42</xdr:row>
      <xdr:rowOff>161925</xdr:rowOff>
    </xdr:from>
    <xdr:to>
      <xdr:col>3</xdr:col>
      <xdr:colOff>276225</xdr:colOff>
      <xdr:row>42</xdr:row>
      <xdr:rowOff>161925</xdr:rowOff>
    </xdr:to>
    <xdr:sp macro="" textlink="">
      <xdr:nvSpPr>
        <xdr:cNvPr id="10783" name="Line 78"/>
        <xdr:cNvSpPr>
          <a:spLocks noChangeShapeType="1"/>
        </xdr:cNvSpPr>
      </xdr:nvSpPr>
      <xdr:spPr bwMode="auto">
        <a:xfrm>
          <a:off x="1447800" y="7362825"/>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114300</xdr:rowOff>
    </xdr:from>
    <xdr:to>
      <xdr:col>3</xdr:col>
      <xdr:colOff>333375</xdr:colOff>
      <xdr:row>42</xdr:row>
      <xdr:rowOff>38100</xdr:rowOff>
    </xdr:to>
    <xdr:sp macro="" textlink="">
      <xdr:nvSpPr>
        <xdr:cNvPr id="10784" name="AutoShape 79"/>
        <xdr:cNvSpPr>
          <a:spLocks noChangeArrowheads="1"/>
        </xdr:cNvSpPr>
      </xdr:nvSpPr>
      <xdr:spPr bwMode="auto">
        <a:xfrm>
          <a:off x="2286000" y="714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20" name="Text Box 80"/>
        <xdr:cNvSpPr txBox="1">
          <a:spLocks noChangeArrowheads="1"/>
        </xdr:cNvSpPr>
      </xdr:nvSpPr>
      <xdr:spPr bwMode="auto">
        <a:xfrm>
          <a:off x="1952625"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0.29</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0786" name="AutoShape 81"/>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47625</xdr:rowOff>
    </xdr:from>
    <xdr:to>
      <xdr:col>2</xdr:col>
      <xdr:colOff>457200</xdr:colOff>
      <xdr:row>41</xdr:row>
      <xdr:rowOff>85725</xdr:rowOff>
    </xdr:to>
    <xdr:sp macro="" textlink="">
      <xdr:nvSpPr>
        <xdr:cNvPr id="10322" name="Text Box 82"/>
        <xdr:cNvSpPr txBox="1">
          <a:spLocks noChangeArrowheads="1"/>
        </xdr:cNvSpPr>
      </xdr:nvSpPr>
      <xdr:spPr bwMode="auto">
        <a:xfrm>
          <a:off x="1066800"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0.30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43</xdr:row>
      <xdr:rowOff>9525</xdr:rowOff>
    </xdr:from>
    <xdr:to>
      <xdr:col>7</xdr:col>
      <xdr:colOff>200025</xdr:colOff>
      <xdr:row>43</xdr:row>
      <xdr:rowOff>114300</xdr:rowOff>
    </xdr:to>
    <xdr:sp macro="" textlink="">
      <xdr:nvSpPr>
        <xdr:cNvPr id="10793" name="Oval 88"/>
        <xdr:cNvSpPr>
          <a:spLocks noChangeArrowheads="1"/>
        </xdr:cNvSpPr>
      </xdr:nvSpPr>
      <xdr:spPr bwMode="auto">
        <a:xfrm>
          <a:off x="49053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xdr:rowOff>
    </xdr:from>
    <xdr:to>
      <xdr:col>8</xdr:col>
      <xdr:colOff>314325</xdr:colOff>
      <xdr:row>44</xdr:row>
      <xdr:rowOff>47625</xdr:rowOff>
    </xdr:to>
    <xdr:sp macro="" textlink="">
      <xdr:nvSpPr>
        <xdr:cNvPr id="10329" name="財政力該当値テキスト"/>
        <xdr:cNvSpPr txBox="1">
          <a:spLocks noChangeArrowheads="1"/>
        </xdr:cNvSpPr>
      </xdr:nvSpPr>
      <xdr:spPr bwMode="auto">
        <a:xfrm>
          <a:off x="5038725" y="7381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0.22</a:t>
          </a:r>
        </a:p>
      </xdr:txBody>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10795" name="Oval 90"/>
        <xdr:cNvSpPr>
          <a:spLocks noChangeArrowheads="1"/>
        </xdr:cNvSpPr>
      </xdr:nvSpPr>
      <xdr:spPr bwMode="auto">
        <a:xfrm>
          <a:off x="40671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123825</xdr:rowOff>
    </xdr:from>
    <xdr:to>
      <xdr:col>6</xdr:col>
      <xdr:colOff>352425</xdr:colOff>
      <xdr:row>44</xdr:row>
      <xdr:rowOff>161925</xdr:rowOff>
    </xdr:to>
    <xdr:sp macro="" textlink="">
      <xdr:nvSpPr>
        <xdr:cNvPr id="10331" name="Text Box 91"/>
        <xdr:cNvSpPr txBox="1">
          <a:spLocks noChangeArrowheads="1"/>
        </xdr:cNvSpPr>
      </xdr:nvSpPr>
      <xdr:spPr bwMode="auto">
        <a:xfrm>
          <a:off x="3733800" y="7496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0.22</a:t>
          </a:r>
        </a:p>
      </xdr:txBody>
    </xdr:sp>
    <xdr:clientData/>
  </xdr:twoCellAnchor>
  <xdr:twoCellAnchor>
    <xdr:from>
      <xdr:col>4</xdr:col>
      <xdr:colOff>428625</xdr:colOff>
      <xdr:row>43</xdr:row>
      <xdr:rowOff>9525</xdr:rowOff>
    </xdr:from>
    <xdr:to>
      <xdr:col>4</xdr:col>
      <xdr:colOff>533400</xdr:colOff>
      <xdr:row>43</xdr:row>
      <xdr:rowOff>114300</xdr:rowOff>
    </xdr:to>
    <xdr:sp macro="" textlink="">
      <xdr:nvSpPr>
        <xdr:cNvPr id="10797" name="Oval 92"/>
        <xdr:cNvSpPr>
          <a:spLocks noChangeArrowheads="1"/>
        </xdr:cNvSpPr>
      </xdr:nvSpPr>
      <xdr:spPr bwMode="auto">
        <a:xfrm>
          <a:off x="3171825"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123825</xdr:rowOff>
    </xdr:from>
    <xdr:to>
      <xdr:col>5</xdr:col>
      <xdr:colOff>180975</xdr:colOff>
      <xdr:row>44</xdr:row>
      <xdr:rowOff>161925</xdr:rowOff>
    </xdr:to>
    <xdr:sp macro="" textlink="">
      <xdr:nvSpPr>
        <xdr:cNvPr id="10333" name="Text Box 93"/>
        <xdr:cNvSpPr txBox="1">
          <a:spLocks noChangeArrowheads="1"/>
        </xdr:cNvSpPr>
      </xdr:nvSpPr>
      <xdr:spPr bwMode="auto">
        <a:xfrm>
          <a:off x="2847975" y="749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0.22</a:t>
          </a:r>
        </a:p>
      </xdr:txBody>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10799" name="Oval 94"/>
        <xdr:cNvSpPr>
          <a:spLocks noChangeArrowheads="1"/>
        </xdr:cNvSpPr>
      </xdr:nvSpPr>
      <xdr:spPr bwMode="auto">
        <a:xfrm>
          <a:off x="2286000"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57150</xdr:rowOff>
    </xdr:from>
    <xdr:to>
      <xdr:col>3</xdr:col>
      <xdr:colOff>657225</xdr:colOff>
      <xdr:row>44</xdr:row>
      <xdr:rowOff>95250</xdr:rowOff>
    </xdr:to>
    <xdr:sp macro="" textlink="">
      <xdr:nvSpPr>
        <xdr:cNvPr id="10335" name="Text Box 95"/>
        <xdr:cNvSpPr txBox="1">
          <a:spLocks noChangeArrowheads="1"/>
        </xdr:cNvSpPr>
      </xdr:nvSpPr>
      <xdr:spPr bwMode="auto">
        <a:xfrm>
          <a:off x="195262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0.24</a:t>
          </a:r>
        </a:p>
      </xdr:txBody>
    </xdr:sp>
    <xdr:clientData/>
  </xdr:twoCellAnchor>
  <xdr:twoCellAnchor>
    <xdr:from>
      <xdr:col>2</xdr:col>
      <xdr:colOff>28575</xdr:colOff>
      <xdr:row>42</xdr:row>
      <xdr:rowOff>114300</xdr:rowOff>
    </xdr:from>
    <xdr:to>
      <xdr:col>2</xdr:col>
      <xdr:colOff>123825</xdr:colOff>
      <xdr:row>43</xdr:row>
      <xdr:rowOff>38100</xdr:rowOff>
    </xdr:to>
    <xdr:sp macro="" textlink="">
      <xdr:nvSpPr>
        <xdr:cNvPr id="10801" name="Oval 96"/>
        <xdr:cNvSpPr>
          <a:spLocks noChangeArrowheads="1"/>
        </xdr:cNvSpPr>
      </xdr:nvSpPr>
      <xdr:spPr bwMode="auto">
        <a:xfrm>
          <a:off x="1400175" y="731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57150</xdr:rowOff>
    </xdr:from>
    <xdr:to>
      <xdr:col>2</xdr:col>
      <xdr:colOff>457200</xdr:colOff>
      <xdr:row>44</xdr:row>
      <xdr:rowOff>95250</xdr:rowOff>
    </xdr:to>
    <xdr:sp macro="" textlink="">
      <xdr:nvSpPr>
        <xdr:cNvPr id="10337" name="Text Box 97"/>
        <xdr:cNvSpPr txBox="1">
          <a:spLocks noChangeArrowheads="1"/>
        </xdr:cNvSpPr>
      </xdr:nvSpPr>
      <xdr:spPr bwMode="auto">
        <a:xfrm>
          <a:off x="1066800"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[83.8%]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15/44</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2" name="Rectangle 107"/>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3"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年々数値が改善傾向にあった中、</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年度において扶助費の増加や臨時財政対策債の減少などの理由で数値が悪化しましたが、</a:t>
          </a:r>
          <a:r>
            <a:rPr lang="en-US" altLang="ja-JP" sz="1300" b="0" i="0" strike="noStrike">
              <a:solidFill>
                <a:srgbClr val="000000"/>
              </a:solidFill>
              <a:latin typeface="ＭＳ Ｐゴシック"/>
              <a:ea typeface="ＭＳ Ｐゴシック"/>
            </a:rPr>
            <a:t>H24</a:t>
          </a:r>
          <a:r>
            <a:rPr lang="ja-JP" altLang="en-US" sz="1300" b="0" i="0" strike="noStrike">
              <a:solidFill>
                <a:srgbClr val="000000"/>
              </a:solidFill>
              <a:latin typeface="ＭＳ Ｐゴシック"/>
              <a:ea typeface="ＭＳ Ｐゴシック"/>
            </a:rPr>
            <a:t>において昨年度比において扶助費の減少などにより少し数値が改善されている。しかし地方税や普通交付税等の一般財源の増加が見込めない為、財源の確保や新規事業を厳選するなど経常経費の削減を図る。</a:t>
          </a: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7" name="Line 112"/>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819" name="Line 114"/>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5" name="Text Box 115"/>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821" name="Line 116"/>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7" name="Text Box 117"/>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823" name="Line 118"/>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9" name="Text Box 119"/>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825" name="Line 120"/>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1" name="Text Box 121"/>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7"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142875</xdr:rowOff>
    </xdr:from>
    <xdr:to>
      <xdr:col>7</xdr:col>
      <xdr:colOff>152400</xdr:colOff>
      <xdr:row>66</xdr:row>
      <xdr:rowOff>57150</xdr:rowOff>
    </xdr:to>
    <xdr:sp macro="" textlink="">
      <xdr:nvSpPr>
        <xdr:cNvPr id="10830" name="Line 125"/>
        <xdr:cNvSpPr>
          <a:spLocks noChangeShapeType="1"/>
        </xdr:cNvSpPr>
      </xdr:nvSpPr>
      <xdr:spPr bwMode="auto">
        <a:xfrm flipV="1">
          <a:off x="4953000" y="10258425"/>
          <a:ext cx="0" cy="11144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57150</xdr:rowOff>
    </xdr:from>
    <xdr:to>
      <xdr:col>8</xdr:col>
      <xdr:colOff>314325</xdr:colOff>
      <xdr:row>67</xdr:row>
      <xdr:rowOff>95250</xdr:rowOff>
    </xdr:to>
    <xdr:sp macro="" textlink="">
      <xdr:nvSpPr>
        <xdr:cNvPr id="10366" name="財政構造の弾力性最小値テキスト"/>
        <xdr:cNvSpPr txBox="1">
          <a:spLocks noChangeArrowheads="1"/>
        </xdr:cNvSpPr>
      </xdr:nvSpPr>
      <xdr:spPr bwMode="auto">
        <a:xfrm>
          <a:off x="5038725" y="11372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96.9</a:t>
          </a:r>
        </a:p>
      </xdr:txBody>
    </xdr:sp>
    <xdr:clientData/>
  </xdr:twoCellAnchor>
  <xdr:twoCellAnchor>
    <xdr:from>
      <xdr:col>7</xdr:col>
      <xdr:colOff>66675</xdr:colOff>
      <xdr:row>66</xdr:row>
      <xdr:rowOff>57150</xdr:rowOff>
    </xdr:from>
    <xdr:to>
      <xdr:col>7</xdr:col>
      <xdr:colOff>238125</xdr:colOff>
      <xdr:row>66</xdr:row>
      <xdr:rowOff>57150</xdr:rowOff>
    </xdr:to>
    <xdr:sp macro="" textlink="">
      <xdr:nvSpPr>
        <xdr:cNvPr id="10832" name="Line 127"/>
        <xdr:cNvSpPr>
          <a:spLocks noChangeShapeType="1"/>
        </xdr:cNvSpPr>
      </xdr:nvSpPr>
      <xdr:spPr bwMode="auto">
        <a:xfrm>
          <a:off x="4867275" y="113728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73.8</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10834" name="Line 129"/>
        <xdr:cNvSpPr>
          <a:spLocks noChangeShapeType="1"/>
        </xdr:cNvSpPr>
      </xdr:nvSpPr>
      <xdr:spPr bwMode="auto">
        <a:xfrm>
          <a:off x="4867275" y="10258425"/>
          <a:ext cx="171450" cy="0"/>
        </a:xfrm>
        <a:prstGeom prst="line">
          <a:avLst/>
        </a:prstGeom>
        <a:noFill/>
        <a:ln w="19050">
          <a:solidFill>
            <a:srgbClr val="000000"/>
          </a:solidFill>
          <a:round/>
          <a:headEnd/>
          <a:tailEnd/>
        </a:ln>
      </xdr:spPr>
    </xdr:sp>
    <xdr:clientData/>
  </xdr:twoCellAnchor>
  <xdr:twoCellAnchor>
    <xdr:from>
      <xdr:col>6</xdr:col>
      <xdr:colOff>0</xdr:colOff>
      <xdr:row>62</xdr:row>
      <xdr:rowOff>104775</xdr:rowOff>
    </xdr:from>
    <xdr:to>
      <xdr:col>7</xdr:col>
      <xdr:colOff>152400</xdr:colOff>
      <xdr:row>63</xdr:row>
      <xdr:rowOff>57150</xdr:rowOff>
    </xdr:to>
    <xdr:sp macro="" textlink="">
      <xdr:nvSpPr>
        <xdr:cNvPr id="10835" name="Line 130"/>
        <xdr:cNvSpPr>
          <a:spLocks noChangeShapeType="1"/>
        </xdr:cNvSpPr>
      </xdr:nvSpPr>
      <xdr:spPr bwMode="auto">
        <a:xfrm flipV="1">
          <a:off x="4114800" y="10734675"/>
          <a:ext cx="838200" cy="123825"/>
        </a:xfrm>
        <a:prstGeom prst="line">
          <a:avLst/>
        </a:prstGeom>
        <a:noFill/>
        <a:ln w="6350">
          <a:solidFill>
            <a:srgbClr val="FF0000"/>
          </a:solidFill>
          <a:round/>
          <a:headEnd/>
          <a:tailEnd/>
        </a:ln>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71"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84.9</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10837" name="AutoShape 132"/>
        <xdr:cNvSpPr>
          <a:spLocks noChangeArrowheads="1"/>
        </xdr:cNvSpPr>
      </xdr:nvSpPr>
      <xdr:spPr bwMode="auto">
        <a:xfrm>
          <a:off x="49053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85725</xdr:rowOff>
    </xdr:from>
    <xdr:to>
      <xdr:col>6</xdr:col>
      <xdr:colOff>0</xdr:colOff>
      <xdr:row>63</xdr:row>
      <xdr:rowOff>57150</xdr:rowOff>
    </xdr:to>
    <xdr:sp macro="" textlink="">
      <xdr:nvSpPr>
        <xdr:cNvPr id="10838" name="Line 133"/>
        <xdr:cNvSpPr>
          <a:spLocks noChangeShapeType="1"/>
        </xdr:cNvSpPr>
      </xdr:nvSpPr>
      <xdr:spPr bwMode="auto">
        <a:xfrm>
          <a:off x="3228975" y="10544175"/>
          <a:ext cx="885825" cy="314325"/>
        </a:xfrm>
        <a:prstGeom prst="line">
          <a:avLst/>
        </a:prstGeom>
        <a:noFill/>
        <a:ln w="6350">
          <a:solidFill>
            <a:srgbClr val="FF0000"/>
          </a:solidFill>
          <a:round/>
          <a:headEnd/>
          <a:tailEnd/>
        </a:ln>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10839" name="AutoShape 134"/>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5" name="Text Box 135"/>
        <xdr:cNvSpPr txBox="1">
          <a:spLocks noChangeArrowheads="1"/>
        </xdr:cNvSpPr>
      </xdr:nvSpPr>
      <xdr:spPr bwMode="auto">
        <a:xfrm>
          <a:off x="3733800" y="1056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85.4</a:t>
          </a:r>
        </a:p>
      </xdr:txBody>
    </xdr:sp>
    <xdr:clientData/>
  </xdr:twoCellAnchor>
  <xdr:twoCellAnchor>
    <xdr:from>
      <xdr:col>3</xdr:col>
      <xdr:colOff>276225</xdr:colOff>
      <xdr:row>61</xdr:row>
      <xdr:rowOff>85725</xdr:rowOff>
    </xdr:from>
    <xdr:to>
      <xdr:col>4</xdr:col>
      <xdr:colOff>485775</xdr:colOff>
      <xdr:row>62</xdr:row>
      <xdr:rowOff>19050</xdr:rowOff>
    </xdr:to>
    <xdr:sp macro="" textlink="">
      <xdr:nvSpPr>
        <xdr:cNvPr id="10841" name="Line 136"/>
        <xdr:cNvSpPr>
          <a:spLocks noChangeShapeType="1"/>
        </xdr:cNvSpPr>
      </xdr:nvSpPr>
      <xdr:spPr bwMode="auto">
        <a:xfrm flipV="1">
          <a:off x="2333625" y="10544175"/>
          <a:ext cx="895350" cy="104775"/>
        </a:xfrm>
        <a:prstGeom prst="line">
          <a:avLst/>
        </a:prstGeom>
        <a:noFill/>
        <a:ln w="6350">
          <a:solidFill>
            <a:srgbClr val="FF0000"/>
          </a:solidFill>
          <a:round/>
          <a:headEnd/>
          <a:tailEnd/>
        </a:ln>
      </xdr:spPr>
    </xdr:sp>
    <xdr:clientData/>
  </xdr:twoCellAnchor>
  <xdr:twoCellAnchor>
    <xdr:from>
      <xdr:col>4</xdr:col>
      <xdr:colOff>428625</xdr:colOff>
      <xdr:row>62</xdr:row>
      <xdr:rowOff>0</xdr:rowOff>
    </xdr:from>
    <xdr:to>
      <xdr:col>4</xdr:col>
      <xdr:colOff>533400</xdr:colOff>
      <xdr:row>62</xdr:row>
      <xdr:rowOff>104775</xdr:rowOff>
    </xdr:to>
    <xdr:sp macro="" textlink="">
      <xdr:nvSpPr>
        <xdr:cNvPr id="10842" name="AutoShape 137"/>
        <xdr:cNvSpPr>
          <a:spLocks noChangeArrowheads="1"/>
        </xdr:cNvSpPr>
      </xdr:nvSpPr>
      <xdr:spPr bwMode="auto">
        <a:xfrm>
          <a:off x="3171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114300</xdr:rowOff>
    </xdr:from>
    <xdr:to>
      <xdr:col>5</xdr:col>
      <xdr:colOff>180975</xdr:colOff>
      <xdr:row>63</xdr:row>
      <xdr:rowOff>152400</xdr:rowOff>
    </xdr:to>
    <xdr:sp macro="" textlink="">
      <xdr:nvSpPr>
        <xdr:cNvPr id="10378" name="Text Box 138"/>
        <xdr:cNvSpPr txBox="1">
          <a:spLocks noChangeArrowheads="1"/>
        </xdr:cNvSpPr>
      </xdr:nvSpPr>
      <xdr:spPr bwMode="auto">
        <a:xfrm>
          <a:off x="284797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82.6</a:t>
          </a:r>
        </a:p>
      </xdr:txBody>
    </xdr:sp>
    <xdr:clientData/>
  </xdr:twoCellAnchor>
  <xdr:twoCellAnchor>
    <xdr:from>
      <xdr:col>2</xdr:col>
      <xdr:colOff>76200</xdr:colOff>
      <xdr:row>62</xdr:row>
      <xdr:rowOff>19050</xdr:rowOff>
    </xdr:from>
    <xdr:to>
      <xdr:col>3</xdr:col>
      <xdr:colOff>276225</xdr:colOff>
      <xdr:row>63</xdr:row>
      <xdr:rowOff>76200</xdr:rowOff>
    </xdr:to>
    <xdr:sp macro="" textlink="">
      <xdr:nvSpPr>
        <xdr:cNvPr id="10844" name="Line 139"/>
        <xdr:cNvSpPr>
          <a:spLocks noChangeShapeType="1"/>
        </xdr:cNvSpPr>
      </xdr:nvSpPr>
      <xdr:spPr bwMode="auto">
        <a:xfrm flipV="1">
          <a:off x="1447800" y="10648950"/>
          <a:ext cx="885825" cy="228600"/>
        </a:xfrm>
        <a:prstGeom prst="line">
          <a:avLst/>
        </a:prstGeom>
        <a:noFill/>
        <a:ln w="6350">
          <a:solidFill>
            <a:srgbClr val="FF0000"/>
          </a:solidFill>
          <a:round/>
          <a:headEnd/>
          <a:tailEnd/>
        </a:ln>
      </xdr:spPr>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10845" name="AutoShape 140"/>
        <xdr:cNvSpPr>
          <a:spLocks noChangeArrowheads="1"/>
        </xdr:cNvSpPr>
      </xdr:nvSpPr>
      <xdr:spPr bwMode="auto">
        <a:xfrm>
          <a:off x="2286000" y="1083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152400</xdr:rowOff>
    </xdr:from>
    <xdr:to>
      <xdr:col>3</xdr:col>
      <xdr:colOff>657225</xdr:colOff>
      <xdr:row>65</xdr:row>
      <xdr:rowOff>19050</xdr:rowOff>
    </xdr:to>
    <xdr:sp macro="" textlink="">
      <xdr:nvSpPr>
        <xdr:cNvPr id="10381" name="Text Box 141"/>
        <xdr:cNvSpPr txBox="1">
          <a:spLocks noChangeArrowheads="1"/>
        </xdr:cNvSpPr>
      </xdr:nvSpPr>
      <xdr:spPr bwMode="auto">
        <a:xfrm>
          <a:off x="1952625" y="1095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87.0</a:t>
          </a:r>
        </a:p>
      </xdr:txBody>
    </xdr:sp>
    <xdr:clientData/>
  </xdr:twoCellAnchor>
  <xdr:twoCellAnchor>
    <xdr:from>
      <xdr:col>2</xdr:col>
      <xdr:colOff>28575</xdr:colOff>
      <xdr:row>63</xdr:row>
      <xdr:rowOff>161925</xdr:rowOff>
    </xdr:from>
    <xdr:to>
      <xdr:col>2</xdr:col>
      <xdr:colOff>123825</xdr:colOff>
      <xdr:row>64</xdr:row>
      <xdr:rowOff>95250</xdr:rowOff>
    </xdr:to>
    <xdr:sp macro="" textlink="">
      <xdr:nvSpPr>
        <xdr:cNvPr id="10847" name="AutoShape 142"/>
        <xdr:cNvSpPr>
          <a:spLocks noChangeArrowheads="1"/>
        </xdr:cNvSpPr>
      </xdr:nvSpPr>
      <xdr:spPr bwMode="auto">
        <a:xfrm>
          <a:off x="1400175" y="1096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383" name="Text Box 143"/>
        <xdr:cNvSpPr txBox="1">
          <a:spLocks noChangeArrowheads="1"/>
        </xdr:cNvSpPr>
      </xdr:nvSpPr>
      <xdr:spPr bwMode="auto">
        <a:xfrm>
          <a:off x="1066800" y="1107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89.6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62</xdr:row>
      <xdr:rowOff>57150</xdr:rowOff>
    </xdr:from>
    <xdr:to>
      <xdr:col>7</xdr:col>
      <xdr:colOff>200025</xdr:colOff>
      <xdr:row>62</xdr:row>
      <xdr:rowOff>161925</xdr:rowOff>
    </xdr:to>
    <xdr:sp macro="" textlink="">
      <xdr:nvSpPr>
        <xdr:cNvPr id="10854" name="Oval 149"/>
        <xdr:cNvSpPr>
          <a:spLocks noChangeArrowheads="1"/>
        </xdr:cNvSpPr>
      </xdr:nvSpPr>
      <xdr:spPr bwMode="auto">
        <a:xfrm>
          <a:off x="49053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104775</xdr:rowOff>
    </xdr:from>
    <xdr:to>
      <xdr:col>8</xdr:col>
      <xdr:colOff>314325</xdr:colOff>
      <xdr:row>62</xdr:row>
      <xdr:rowOff>142875</xdr:rowOff>
    </xdr:to>
    <xdr:sp macro="" textlink="">
      <xdr:nvSpPr>
        <xdr:cNvPr id="10390" name="財政構造の弾力性該当値テキスト"/>
        <xdr:cNvSpPr txBox="1">
          <a:spLocks noChangeArrowheads="1"/>
        </xdr:cNvSpPr>
      </xdr:nvSpPr>
      <xdr:spPr bwMode="auto">
        <a:xfrm>
          <a:off x="5038725" y="10563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83.8</a:t>
          </a:r>
        </a:p>
      </xdr:txBody>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0856" name="Oval 151"/>
        <xdr:cNvSpPr>
          <a:spLocks noChangeArrowheads="1"/>
        </xdr:cNvSpPr>
      </xdr:nvSpPr>
      <xdr:spPr bwMode="auto">
        <a:xfrm>
          <a:off x="4067175" y="1081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123825</xdr:rowOff>
    </xdr:from>
    <xdr:to>
      <xdr:col>6</xdr:col>
      <xdr:colOff>352425</xdr:colOff>
      <xdr:row>64</xdr:row>
      <xdr:rowOff>161925</xdr:rowOff>
    </xdr:to>
    <xdr:sp macro="" textlink="">
      <xdr:nvSpPr>
        <xdr:cNvPr id="10392" name="Text Box 152"/>
        <xdr:cNvSpPr txBox="1">
          <a:spLocks noChangeArrowheads="1"/>
        </xdr:cNvSpPr>
      </xdr:nvSpPr>
      <xdr:spPr bwMode="auto">
        <a:xfrm>
          <a:off x="3733800" y="1092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86.4</a:t>
          </a:r>
        </a:p>
      </xdr:txBody>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0858" name="Oval 153"/>
        <xdr:cNvSpPr>
          <a:spLocks noChangeArrowheads="1"/>
        </xdr:cNvSpPr>
      </xdr:nvSpPr>
      <xdr:spPr bwMode="auto">
        <a:xfrm>
          <a:off x="3171825" y="1049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94" name="Text Box 154"/>
        <xdr:cNvSpPr txBox="1">
          <a:spLocks noChangeArrowheads="1"/>
        </xdr:cNvSpPr>
      </xdr:nvSpPr>
      <xdr:spPr bwMode="auto">
        <a:xfrm>
          <a:off x="2847975"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79.8</a:t>
          </a:r>
        </a:p>
      </xdr:txBody>
    </xdr:sp>
    <xdr:clientData/>
  </xdr:twoCellAnchor>
  <xdr:twoCellAnchor>
    <xdr:from>
      <xdr:col>3</xdr:col>
      <xdr:colOff>228600</xdr:colOff>
      <xdr:row>61</xdr:row>
      <xdr:rowOff>142875</xdr:rowOff>
    </xdr:from>
    <xdr:to>
      <xdr:col>3</xdr:col>
      <xdr:colOff>333375</xdr:colOff>
      <xdr:row>62</xdr:row>
      <xdr:rowOff>66675</xdr:rowOff>
    </xdr:to>
    <xdr:sp macro="" textlink="">
      <xdr:nvSpPr>
        <xdr:cNvPr id="10860" name="Oval 155"/>
        <xdr:cNvSpPr>
          <a:spLocks noChangeArrowheads="1"/>
        </xdr:cNvSpPr>
      </xdr:nvSpPr>
      <xdr:spPr bwMode="auto">
        <a:xfrm>
          <a:off x="2286000" y="1060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104775</xdr:rowOff>
    </xdr:from>
    <xdr:to>
      <xdr:col>3</xdr:col>
      <xdr:colOff>657225</xdr:colOff>
      <xdr:row>61</xdr:row>
      <xdr:rowOff>142875</xdr:rowOff>
    </xdr:to>
    <xdr:sp macro="" textlink="">
      <xdr:nvSpPr>
        <xdr:cNvPr id="10396" name="Text Box 156"/>
        <xdr:cNvSpPr txBox="1">
          <a:spLocks noChangeArrowheads="1"/>
        </xdr:cNvSpPr>
      </xdr:nvSpPr>
      <xdr:spPr bwMode="auto">
        <a:xfrm>
          <a:off x="1952625"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82.0</a:t>
          </a:r>
        </a:p>
      </xdr:txBody>
    </xdr:sp>
    <xdr:clientData/>
  </xdr:twoCellAnchor>
  <xdr:twoCellAnchor>
    <xdr:from>
      <xdr:col>2</xdr:col>
      <xdr:colOff>28575</xdr:colOff>
      <xdr:row>63</xdr:row>
      <xdr:rowOff>28575</xdr:rowOff>
    </xdr:from>
    <xdr:to>
      <xdr:col>2</xdr:col>
      <xdr:colOff>123825</xdr:colOff>
      <xdr:row>63</xdr:row>
      <xdr:rowOff>133350</xdr:rowOff>
    </xdr:to>
    <xdr:sp macro="" textlink="">
      <xdr:nvSpPr>
        <xdr:cNvPr id="10862" name="Oval 157"/>
        <xdr:cNvSpPr>
          <a:spLocks noChangeArrowheads="1"/>
        </xdr:cNvSpPr>
      </xdr:nvSpPr>
      <xdr:spPr bwMode="auto">
        <a:xfrm>
          <a:off x="14001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0</xdr:rowOff>
    </xdr:from>
    <xdr:to>
      <xdr:col>2</xdr:col>
      <xdr:colOff>457200</xdr:colOff>
      <xdr:row>63</xdr:row>
      <xdr:rowOff>38100</xdr:rowOff>
    </xdr:to>
    <xdr:sp macro="" textlink="">
      <xdr:nvSpPr>
        <xdr:cNvPr id="10398" name="Text Box 158"/>
        <xdr:cNvSpPr txBox="1">
          <a:spLocks noChangeArrowheads="1"/>
        </xdr:cNvSpPr>
      </xdr:nvSpPr>
      <xdr:spPr bwMode="auto">
        <a:xfrm>
          <a:off x="1066800"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[237,075</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38/44</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126,680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3"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74"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町の面積が広大な事や人口減少などの理由により人口１人当たりの人件費・物件費等の決算額は類似団体と比較し高くなっている。人件費は合併後新規採用の抑制により減少してきているが物件費については増加減少を繰り返している。物件費の抑制に努め数値の改善を図る。</a:t>
          </a:r>
        </a:p>
      </xdr:txBody>
    </xdr:sp>
    <xdr:clientData/>
  </xdr:twoCellAnchor>
  <xdr:oneCellAnchor>
    <xdr:from>
      <xdr:col>1</xdr:col>
      <xdr:colOff>76200</xdr:colOff>
      <xdr:row>77</xdr:row>
      <xdr:rowOff>47625</xdr:rowOff>
    </xdr:from>
    <xdr:ext cx="180975" cy="152400"/>
    <xdr:sp macro="" textlink="">
      <xdr:nvSpPr>
        <xdr:cNvPr id="10412" name="Text Box 172"/>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78"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80" name="Line 175"/>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82" name="Line 177"/>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84" name="Line 179"/>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86" name="Line 181"/>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88" name="Line 183"/>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38100</xdr:rowOff>
    </xdr:from>
    <xdr:to>
      <xdr:col>7</xdr:col>
      <xdr:colOff>152400</xdr:colOff>
      <xdr:row>87</xdr:row>
      <xdr:rowOff>95250</xdr:rowOff>
    </xdr:to>
    <xdr:sp macro="" textlink="">
      <xdr:nvSpPr>
        <xdr:cNvPr id="10891" name="Line 186"/>
        <xdr:cNvSpPr>
          <a:spLocks noChangeShapeType="1"/>
        </xdr:cNvSpPr>
      </xdr:nvSpPr>
      <xdr:spPr bwMode="auto">
        <a:xfrm flipV="1">
          <a:off x="4953000" y="13925550"/>
          <a:ext cx="0" cy="1085850"/>
        </a:xfrm>
        <a:prstGeom prst="line">
          <a:avLst/>
        </a:prstGeom>
        <a:noFill/>
        <a:ln w="63500">
          <a:solidFill>
            <a:srgbClr val="808080"/>
          </a:solidFill>
          <a:round/>
          <a:headEnd/>
          <a:tailEnd/>
        </a:ln>
      </xdr:spPr>
    </xdr:sp>
    <xdr:clientData/>
  </xdr:twoCellAnchor>
  <xdr:twoCellAnchor editAs="oneCell">
    <xdr:from>
      <xdr:col>7</xdr:col>
      <xdr:colOff>238125</xdr:colOff>
      <xdr:row>87</xdr:row>
      <xdr:rowOff>95250</xdr:rowOff>
    </xdr:from>
    <xdr:to>
      <xdr:col>8</xdr:col>
      <xdr:colOff>314325</xdr:colOff>
      <xdr:row>88</xdr:row>
      <xdr:rowOff>133350</xdr:rowOff>
    </xdr:to>
    <xdr:sp macro="" textlink="">
      <xdr:nvSpPr>
        <xdr:cNvPr id="10427" name="人件費・物件費等の状況最小値テキスト"/>
        <xdr:cNvSpPr txBox="1">
          <a:spLocks noChangeArrowheads="1"/>
        </xdr:cNvSpPr>
      </xdr:nvSpPr>
      <xdr:spPr bwMode="auto">
        <a:xfrm>
          <a:off x="5038725" y="15011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333,323</a:t>
          </a:r>
        </a:p>
      </xdr:txBody>
    </xdr:sp>
    <xdr:clientData/>
  </xdr:twoCellAnchor>
  <xdr:twoCellAnchor>
    <xdr:from>
      <xdr:col>7</xdr:col>
      <xdr:colOff>66675</xdr:colOff>
      <xdr:row>87</xdr:row>
      <xdr:rowOff>95250</xdr:rowOff>
    </xdr:from>
    <xdr:to>
      <xdr:col>7</xdr:col>
      <xdr:colOff>238125</xdr:colOff>
      <xdr:row>87</xdr:row>
      <xdr:rowOff>95250</xdr:rowOff>
    </xdr:to>
    <xdr:sp macro="" textlink="">
      <xdr:nvSpPr>
        <xdr:cNvPr id="10893" name="Line 188"/>
        <xdr:cNvSpPr>
          <a:spLocks noChangeShapeType="1"/>
        </xdr:cNvSpPr>
      </xdr:nvSpPr>
      <xdr:spPr bwMode="auto">
        <a:xfrm>
          <a:off x="4867275" y="150114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9" name="人件費・物件費等の状況最大値テキスト"/>
        <xdr:cNvSpPr txBox="1">
          <a:spLocks noChangeArrowheads="1"/>
        </xdr:cNvSpPr>
      </xdr:nvSpPr>
      <xdr:spPr bwMode="auto">
        <a:xfrm>
          <a:off x="503872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108,941</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895" name="Line 190"/>
        <xdr:cNvSpPr>
          <a:spLocks noChangeShapeType="1"/>
        </xdr:cNvSpPr>
      </xdr:nvSpPr>
      <xdr:spPr bwMode="auto">
        <a:xfrm>
          <a:off x="4867275" y="13925550"/>
          <a:ext cx="171450" cy="0"/>
        </a:xfrm>
        <a:prstGeom prst="line">
          <a:avLst/>
        </a:prstGeom>
        <a:noFill/>
        <a:ln w="19050">
          <a:solidFill>
            <a:srgbClr val="000000"/>
          </a:solidFill>
          <a:round/>
          <a:headEnd/>
          <a:tailEnd/>
        </a:ln>
      </xdr:spPr>
    </xdr:sp>
    <xdr:clientData/>
  </xdr:twoCellAnchor>
  <xdr:twoCellAnchor>
    <xdr:from>
      <xdr:col>6</xdr:col>
      <xdr:colOff>0</xdr:colOff>
      <xdr:row>84</xdr:row>
      <xdr:rowOff>142875</xdr:rowOff>
    </xdr:from>
    <xdr:to>
      <xdr:col>7</xdr:col>
      <xdr:colOff>152400</xdr:colOff>
      <xdr:row>86</xdr:row>
      <xdr:rowOff>0</xdr:rowOff>
    </xdr:to>
    <xdr:sp macro="" textlink="">
      <xdr:nvSpPr>
        <xdr:cNvPr id="10896" name="Line 191"/>
        <xdr:cNvSpPr>
          <a:spLocks noChangeShapeType="1"/>
        </xdr:cNvSpPr>
      </xdr:nvSpPr>
      <xdr:spPr bwMode="auto">
        <a:xfrm flipV="1">
          <a:off x="4114800" y="14544675"/>
          <a:ext cx="838200" cy="2000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32" name="人件費・物件費等の状況平均値テキスト"/>
        <xdr:cNvSpPr txBox="1">
          <a:spLocks noChangeArrowheads="1"/>
        </xdr:cNvSpPr>
      </xdr:nvSpPr>
      <xdr:spPr bwMode="auto">
        <a:xfrm>
          <a:off x="5038725" y="14106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183,247</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10898" name="AutoShape 193"/>
        <xdr:cNvSpPr>
          <a:spLocks noChangeArrowheads="1"/>
        </xdr:cNvSpPr>
      </xdr:nvSpPr>
      <xdr:spPr bwMode="auto">
        <a:xfrm>
          <a:off x="49053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123825</xdr:rowOff>
    </xdr:from>
    <xdr:to>
      <xdr:col>6</xdr:col>
      <xdr:colOff>0</xdr:colOff>
      <xdr:row>86</xdr:row>
      <xdr:rowOff>0</xdr:rowOff>
    </xdr:to>
    <xdr:sp macro="" textlink="">
      <xdr:nvSpPr>
        <xdr:cNvPr id="10899" name="Line 194"/>
        <xdr:cNvSpPr>
          <a:spLocks noChangeShapeType="1"/>
        </xdr:cNvSpPr>
      </xdr:nvSpPr>
      <xdr:spPr bwMode="auto">
        <a:xfrm>
          <a:off x="3228975" y="14525625"/>
          <a:ext cx="885825" cy="219075"/>
        </a:xfrm>
        <a:prstGeom prst="line">
          <a:avLst/>
        </a:prstGeom>
        <a:noFill/>
        <a:ln w="6350">
          <a:solidFill>
            <a:srgbClr val="FF0000"/>
          </a:solidFill>
          <a:round/>
          <a:headEnd/>
          <a:tailEnd/>
        </a:ln>
      </xdr:spPr>
    </xdr:sp>
    <xdr:clientData/>
  </xdr:twoCellAnchor>
  <xdr:twoCellAnchor>
    <xdr:from>
      <xdr:col>5</xdr:col>
      <xdr:colOff>638175</xdr:colOff>
      <xdr:row>83</xdr:row>
      <xdr:rowOff>0</xdr:rowOff>
    </xdr:from>
    <xdr:to>
      <xdr:col>6</xdr:col>
      <xdr:colOff>47625</xdr:colOff>
      <xdr:row>83</xdr:row>
      <xdr:rowOff>104775</xdr:rowOff>
    </xdr:to>
    <xdr:sp macro="" textlink="">
      <xdr:nvSpPr>
        <xdr:cNvPr id="10900" name="AutoShape 195"/>
        <xdr:cNvSpPr>
          <a:spLocks noChangeArrowheads="1"/>
        </xdr:cNvSpPr>
      </xdr:nvSpPr>
      <xdr:spPr bwMode="auto">
        <a:xfrm>
          <a:off x="4067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6" name="Text Box 196"/>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182,792</a:t>
          </a:r>
        </a:p>
      </xdr:txBody>
    </xdr:sp>
    <xdr:clientData/>
  </xdr:twoCellAnchor>
  <xdr:twoCellAnchor>
    <xdr:from>
      <xdr:col>3</xdr:col>
      <xdr:colOff>276225</xdr:colOff>
      <xdr:row>84</xdr:row>
      <xdr:rowOff>114300</xdr:rowOff>
    </xdr:from>
    <xdr:to>
      <xdr:col>4</xdr:col>
      <xdr:colOff>485775</xdr:colOff>
      <xdr:row>84</xdr:row>
      <xdr:rowOff>123825</xdr:rowOff>
    </xdr:to>
    <xdr:sp macro="" textlink="">
      <xdr:nvSpPr>
        <xdr:cNvPr id="10902" name="Line 197"/>
        <xdr:cNvSpPr>
          <a:spLocks noChangeShapeType="1"/>
        </xdr:cNvSpPr>
      </xdr:nvSpPr>
      <xdr:spPr bwMode="auto">
        <a:xfrm>
          <a:off x="2333625" y="14516100"/>
          <a:ext cx="895350" cy="9525"/>
        </a:xfrm>
        <a:prstGeom prst="line">
          <a:avLst/>
        </a:prstGeom>
        <a:noFill/>
        <a:ln w="6350">
          <a:solidFill>
            <a:srgbClr val="FF0000"/>
          </a:solidFill>
          <a:round/>
          <a:headEnd/>
          <a:tailEnd/>
        </a:ln>
      </xdr:spPr>
    </xdr:sp>
    <xdr:clientData/>
  </xdr:twoCellAnchor>
  <xdr:twoCellAnchor>
    <xdr:from>
      <xdr:col>4</xdr:col>
      <xdr:colOff>428625</xdr:colOff>
      <xdr:row>82</xdr:row>
      <xdr:rowOff>142875</xdr:rowOff>
    </xdr:from>
    <xdr:to>
      <xdr:col>4</xdr:col>
      <xdr:colOff>533400</xdr:colOff>
      <xdr:row>83</xdr:row>
      <xdr:rowOff>76200</xdr:rowOff>
    </xdr:to>
    <xdr:sp macro="" textlink="">
      <xdr:nvSpPr>
        <xdr:cNvPr id="10903" name="AutoShape 198"/>
        <xdr:cNvSpPr>
          <a:spLocks noChangeArrowheads="1"/>
        </xdr:cNvSpPr>
      </xdr:nvSpPr>
      <xdr:spPr bwMode="auto">
        <a:xfrm>
          <a:off x="3171825"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114300</xdr:rowOff>
    </xdr:from>
    <xdr:to>
      <xdr:col>5</xdr:col>
      <xdr:colOff>180975</xdr:colOff>
      <xdr:row>82</xdr:row>
      <xdr:rowOff>152400</xdr:rowOff>
    </xdr:to>
    <xdr:sp macro="" textlink="">
      <xdr:nvSpPr>
        <xdr:cNvPr id="10439" name="Text Box 199"/>
        <xdr:cNvSpPr txBox="1">
          <a:spLocks noChangeArrowheads="1"/>
        </xdr:cNvSpPr>
      </xdr:nvSpPr>
      <xdr:spPr bwMode="auto">
        <a:xfrm>
          <a:off x="2847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177,960</a:t>
          </a:r>
        </a:p>
      </xdr:txBody>
    </xdr:sp>
    <xdr:clientData/>
  </xdr:twoCellAnchor>
  <xdr:twoCellAnchor>
    <xdr:from>
      <xdr:col>2</xdr:col>
      <xdr:colOff>76200</xdr:colOff>
      <xdr:row>84</xdr:row>
      <xdr:rowOff>76200</xdr:rowOff>
    </xdr:from>
    <xdr:to>
      <xdr:col>3</xdr:col>
      <xdr:colOff>276225</xdr:colOff>
      <xdr:row>84</xdr:row>
      <xdr:rowOff>114300</xdr:rowOff>
    </xdr:to>
    <xdr:sp macro="" textlink="">
      <xdr:nvSpPr>
        <xdr:cNvPr id="10905" name="Line 200"/>
        <xdr:cNvSpPr>
          <a:spLocks noChangeShapeType="1"/>
        </xdr:cNvSpPr>
      </xdr:nvSpPr>
      <xdr:spPr bwMode="auto">
        <a:xfrm>
          <a:off x="1447800" y="14478000"/>
          <a:ext cx="885825" cy="38100"/>
        </a:xfrm>
        <a:prstGeom prst="line">
          <a:avLst/>
        </a:prstGeom>
        <a:noFill/>
        <a:ln w="6350">
          <a:solidFill>
            <a:srgbClr val="FF0000"/>
          </a:solidFill>
          <a:round/>
          <a:headEnd/>
          <a:tailEnd/>
        </a:ln>
      </xdr:spPr>
    </xdr:sp>
    <xdr:clientData/>
  </xdr:twoCellAnchor>
  <xdr:twoCellAnchor>
    <xdr:from>
      <xdr:col>3</xdr:col>
      <xdr:colOff>228600</xdr:colOff>
      <xdr:row>82</xdr:row>
      <xdr:rowOff>123825</xdr:rowOff>
    </xdr:from>
    <xdr:to>
      <xdr:col>3</xdr:col>
      <xdr:colOff>333375</xdr:colOff>
      <xdr:row>83</xdr:row>
      <xdr:rowOff>47625</xdr:rowOff>
    </xdr:to>
    <xdr:sp macro="" textlink="">
      <xdr:nvSpPr>
        <xdr:cNvPr id="10906" name="AutoShape 201"/>
        <xdr:cNvSpPr>
          <a:spLocks noChangeArrowheads="1"/>
        </xdr:cNvSpPr>
      </xdr:nvSpPr>
      <xdr:spPr bwMode="auto">
        <a:xfrm>
          <a:off x="2286000" y="1418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85725</xdr:rowOff>
    </xdr:from>
    <xdr:to>
      <xdr:col>3</xdr:col>
      <xdr:colOff>657225</xdr:colOff>
      <xdr:row>82</xdr:row>
      <xdr:rowOff>123825</xdr:rowOff>
    </xdr:to>
    <xdr:sp macro="" textlink="">
      <xdr:nvSpPr>
        <xdr:cNvPr id="10442" name="Text Box 202"/>
        <xdr:cNvSpPr txBox="1">
          <a:spLocks noChangeArrowheads="1"/>
        </xdr:cNvSpPr>
      </xdr:nvSpPr>
      <xdr:spPr bwMode="auto">
        <a:xfrm>
          <a:off x="195262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172,556</a:t>
          </a:r>
        </a:p>
      </xdr:txBody>
    </xdr:sp>
    <xdr:clientData/>
  </xdr:twoCellAnchor>
  <xdr:twoCellAnchor>
    <xdr:from>
      <xdr:col>2</xdr:col>
      <xdr:colOff>28575</xdr:colOff>
      <xdr:row>82</xdr:row>
      <xdr:rowOff>38100</xdr:rowOff>
    </xdr:from>
    <xdr:to>
      <xdr:col>2</xdr:col>
      <xdr:colOff>123825</xdr:colOff>
      <xdr:row>82</xdr:row>
      <xdr:rowOff>142875</xdr:rowOff>
    </xdr:to>
    <xdr:sp macro="" textlink="">
      <xdr:nvSpPr>
        <xdr:cNvPr id="10908" name="AutoShape 203"/>
        <xdr:cNvSpPr>
          <a:spLocks noChangeArrowheads="1"/>
        </xdr:cNvSpPr>
      </xdr:nvSpPr>
      <xdr:spPr bwMode="auto">
        <a:xfrm>
          <a:off x="1400175" y="1409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9525</xdr:rowOff>
    </xdr:from>
    <xdr:to>
      <xdr:col>2</xdr:col>
      <xdr:colOff>457200</xdr:colOff>
      <xdr:row>82</xdr:row>
      <xdr:rowOff>47625</xdr:rowOff>
    </xdr:to>
    <xdr:sp macro="" textlink="">
      <xdr:nvSpPr>
        <xdr:cNvPr id="10444" name="Text Box 204"/>
        <xdr:cNvSpPr txBox="1">
          <a:spLocks noChangeArrowheads="1"/>
        </xdr:cNvSpPr>
      </xdr:nvSpPr>
      <xdr:spPr bwMode="auto">
        <a:xfrm>
          <a:off x="1066800"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155,067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84</xdr:row>
      <xdr:rowOff>85725</xdr:rowOff>
    </xdr:from>
    <xdr:to>
      <xdr:col>7</xdr:col>
      <xdr:colOff>200025</xdr:colOff>
      <xdr:row>85</xdr:row>
      <xdr:rowOff>19050</xdr:rowOff>
    </xdr:to>
    <xdr:sp macro="" textlink="">
      <xdr:nvSpPr>
        <xdr:cNvPr id="10915" name="Oval 210"/>
        <xdr:cNvSpPr>
          <a:spLocks noChangeArrowheads="1"/>
        </xdr:cNvSpPr>
      </xdr:nvSpPr>
      <xdr:spPr bwMode="auto">
        <a:xfrm>
          <a:off x="4905375" y="1448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85725</xdr:rowOff>
    </xdr:from>
    <xdr:to>
      <xdr:col>8</xdr:col>
      <xdr:colOff>314325</xdr:colOff>
      <xdr:row>85</xdr:row>
      <xdr:rowOff>123825</xdr:rowOff>
    </xdr:to>
    <xdr:sp macro="" textlink="">
      <xdr:nvSpPr>
        <xdr:cNvPr id="10451" name="人件費・物件費等の状況該当値テキスト"/>
        <xdr:cNvSpPr txBox="1">
          <a:spLocks noChangeArrowheads="1"/>
        </xdr:cNvSpPr>
      </xdr:nvSpPr>
      <xdr:spPr bwMode="auto">
        <a:xfrm>
          <a:off x="5038725" y="14487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237,075</a:t>
          </a:r>
        </a:p>
      </xdr:txBody>
    </xdr:sp>
    <xdr:clientData/>
  </xdr:twoCellAnchor>
  <xdr:twoCellAnchor>
    <xdr:from>
      <xdr:col>5</xdr:col>
      <xdr:colOff>638175</xdr:colOff>
      <xdr:row>85</xdr:row>
      <xdr:rowOff>123825</xdr:rowOff>
    </xdr:from>
    <xdr:to>
      <xdr:col>6</xdr:col>
      <xdr:colOff>47625</xdr:colOff>
      <xdr:row>86</xdr:row>
      <xdr:rowOff>47625</xdr:rowOff>
    </xdr:to>
    <xdr:sp macro="" textlink="">
      <xdr:nvSpPr>
        <xdr:cNvPr id="10917" name="Oval 212"/>
        <xdr:cNvSpPr>
          <a:spLocks noChangeArrowheads="1"/>
        </xdr:cNvSpPr>
      </xdr:nvSpPr>
      <xdr:spPr bwMode="auto">
        <a:xfrm>
          <a:off x="4067175" y="1469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66675</xdr:rowOff>
    </xdr:from>
    <xdr:to>
      <xdr:col>6</xdr:col>
      <xdr:colOff>352425</xdr:colOff>
      <xdr:row>87</xdr:row>
      <xdr:rowOff>104775</xdr:rowOff>
    </xdr:to>
    <xdr:sp macro="" textlink="">
      <xdr:nvSpPr>
        <xdr:cNvPr id="10453" name="Text Box 213"/>
        <xdr:cNvSpPr txBox="1">
          <a:spLocks noChangeArrowheads="1"/>
        </xdr:cNvSpPr>
      </xdr:nvSpPr>
      <xdr:spPr bwMode="auto">
        <a:xfrm>
          <a:off x="3733800" y="14811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279,193</a:t>
          </a:r>
        </a:p>
      </xdr:txBody>
    </xdr:sp>
    <xdr:clientData/>
  </xdr:twoCellAnchor>
  <xdr:twoCellAnchor>
    <xdr:from>
      <xdr:col>4</xdr:col>
      <xdr:colOff>428625</xdr:colOff>
      <xdr:row>84</xdr:row>
      <xdr:rowOff>76200</xdr:rowOff>
    </xdr:from>
    <xdr:to>
      <xdr:col>4</xdr:col>
      <xdr:colOff>533400</xdr:colOff>
      <xdr:row>85</xdr:row>
      <xdr:rowOff>0</xdr:rowOff>
    </xdr:to>
    <xdr:sp macro="" textlink="">
      <xdr:nvSpPr>
        <xdr:cNvPr id="10919" name="Oval 214"/>
        <xdr:cNvSpPr>
          <a:spLocks noChangeArrowheads="1"/>
        </xdr:cNvSpPr>
      </xdr:nvSpPr>
      <xdr:spPr bwMode="auto">
        <a:xfrm>
          <a:off x="31718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19050</xdr:rowOff>
    </xdr:from>
    <xdr:to>
      <xdr:col>5</xdr:col>
      <xdr:colOff>180975</xdr:colOff>
      <xdr:row>86</xdr:row>
      <xdr:rowOff>57150</xdr:rowOff>
    </xdr:to>
    <xdr:sp macro="" textlink="">
      <xdr:nvSpPr>
        <xdr:cNvPr id="10455" name="Text Box 215"/>
        <xdr:cNvSpPr txBox="1">
          <a:spLocks noChangeArrowheads="1"/>
        </xdr:cNvSpPr>
      </xdr:nvSpPr>
      <xdr:spPr bwMode="auto">
        <a:xfrm>
          <a:off x="2847975" y="1459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233,481</a:t>
          </a:r>
        </a:p>
      </xdr:txBody>
    </xdr:sp>
    <xdr:clientData/>
  </xdr:twoCellAnchor>
  <xdr:twoCellAnchor>
    <xdr:from>
      <xdr:col>3</xdr:col>
      <xdr:colOff>228600</xdr:colOff>
      <xdr:row>84</xdr:row>
      <xdr:rowOff>57150</xdr:rowOff>
    </xdr:from>
    <xdr:to>
      <xdr:col>3</xdr:col>
      <xdr:colOff>333375</xdr:colOff>
      <xdr:row>84</xdr:row>
      <xdr:rowOff>161925</xdr:rowOff>
    </xdr:to>
    <xdr:sp macro="" textlink="">
      <xdr:nvSpPr>
        <xdr:cNvPr id="10921" name="Oval 216"/>
        <xdr:cNvSpPr>
          <a:spLocks noChangeArrowheads="1"/>
        </xdr:cNvSpPr>
      </xdr:nvSpPr>
      <xdr:spPr bwMode="auto">
        <a:xfrm>
          <a:off x="2286000" y="1445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0</xdr:rowOff>
    </xdr:from>
    <xdr:to>
      <xdr:col>3</xdr:col>
      <xdr:colOff>657225</xdr:colOff>
      <xdr:row>86</xdr:row>
      <xdr:rowOff>38100</xdr:rowOff>
    </xdr:to>
    <xdr:sp macro="" textlink="">
      <xdr:nvSpPr>
        <xdr:cNvPr id="10457" name="Text Box 217"/>
        <xdr:cNvSpPr txBox="1">
          <a:spLocks noChangeArrowheads="1"/>
        </xdr:cNvSpPr>
      </xdr:nvSpPr>
      <xdr:spPr bwMode="auto">
        <a:xfrm>
          <a:off x="1952625" y="1457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230,837</a:t>
          </a:r>
        </a:p>
      </xdr:txBody>
    </xdr:sp>
    <xdr:clientData/>
  </xdr:twoCellAnchor>
  <xdr:twoCellAnchor>
    <xdr:from>
      <xdr:col>2</xdr:col>
      <xdr:colOff>28575</xdr:colOff>
      <xdr:row>84</xdr:row>
      <xdr:rowOff>28575</xdr:rowOff>
    </xdr:from>
    <xdr:to>
      <xdr:col>2</xdr:col>
      <xdr:colOff>123825</xdr:colOff>
      <xdr:row>84</xdr:row>
      <xdr:rowOff>123825</xdr:rowOff>
    </xdr:to>
    <xdr:sp macro="" textlink="">
      <xdr:nvSpPr>
        <xdr:cNvPr id="10923" name="Oval 218"/>
        <xdr:cNvSpPr>
          <a:spLocks noChangeArrowheads="1"/>
        </xdr:cNvSpPr>
      </xdr:nvSpPr>
      <xdr:spPr bwMode="auto">
        <a:xfrm>
          <a:off x="1400175" y="1443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142875</xdr:rowOff>
    </xdr:from>
    <xdr:to>
      <xdr:col>2</xdr:col>
      <xdr:colOff>457200</xdr:colOff>
      <xdr:row>86</xdr:row>
      <xdr:rowOff>9525</xdr:rowOff>
    </xdr:to>
    <xdr:sp macro="" textlink="">
      <xdr:nvSpPr>
        <xdr:cNvPr id="10459" name="Text Box 219"/>
        <xdr:cNvSpPr txBox="1">
          <a:spLocks noChangeArrowheads="1"/>
        </xdr:cNvSpPr>
      </xdr:nvSpPr>
      <xdr:spPr bwMode="auto">
        <a:xfrm>
          <a:off x="1066800" y="1454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223,703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1" name="Text Box 221"/>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2" name="Text Box 222"/>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[98.0]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4/44</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4" name="Rectangle 229"/>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35" name="Rectangle 230"/>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ラスパイレス指数については、類似団体より</a:t>
          </a:r>
          <a:r>
            <a:rPr lang="en-US" altLang="ja-JP" sz="1300" b="0" i="0" strike="noStrike">
              <a:solidFill>
                <a:srgbClr val="000000"/>
              </a:solidFill>
              <a:latin typeface="ＭＳ Ｐゴシック"/>
              <a:ea typeface="ＭＳ Ｐゴシック"/>
            </a:rPr>
            <a:t>4.3</a:t>
          </a:r>
          <a:r>
            <a:rPr lang="ja-JP" altLang="en-US" sz="1300" b="0" i="0" strike="noStrike">
              <a:solidFill>
                <a:srgbClr val="000000"/>
              </a:solidFill>
              <a:latin typeface="ＭＳ Ｐゴシック"/>
              <a:ea typeface="ＭＳ Ｐゴシック"/>
            </a:rPr>
            <a:t>ポイントも低くなっている。</a:t>
          </a:r>
          <a:endParaRPr lang="en-US" altLang="ja-JP" sz="1300" b="0" i="0" strike="noStrike">
            <a:solidFill>
              <a:srgbClr val="000000"/>
            </a:solidFill>
            <a:latin typeface="ＭＳ Ｐゴシック"/>
            <a:ea typeface="ＭＳ Ｐゴシック"/>
          </a:endParaRPr>
        </a:p>
        <a:p>
          <a:pPr algn="l" rtl="1">
            <a:defRPr sz="1000"/>
          </a:pPr>
          <a:r>
            <a:rPr lang="en-US" altLang="ja-JP" sz="1300" b="0" i="0" strike="noStrike" baseline="0">
              <a:solidFill>
                <a:srgbClr val="000000"/>
              </a:solidFill>
              <a:latin typeface="ＭＳ Ｐゴシック"/>
              <a:ea typeface="ＭＳ Ｐゴシック"/>
            </a:rPr>
            <a:t>   </a:t>
          </a:r>
          <a:r>
            <a:rPr lang="ja-JP" altLang="en-US" sz="1300" b="0" i="0" strike="noStrike" baseline="0">
              <a:solidFill>
                <a:srgbClr val="000000"/>
              </a:solidFill>
              <a:latin typeface="ＭＳ Ｐゴシック"/>
              <a:ea typeface="ＭＳ Ｐゴシック"/>
            </a:rPr>
            <a:t>数値自体は</a:t>
          </a:r>
          <a:r>
            <a:rPr lang="en-US" altLang="ja-JP" sz="1300" b="0" i="0" strike="noStrike" baseline="0">
              <a:solidFill>
                <a:srgbClr val="000000"/>
              </a:solidFill>
              <a:latin typeface="ＭＳ Ｐゴシック"/>
              <a:ea typeface="ＭＳ Ｐゴシック"/>
            </a:rPr>
            <a:t>H23</a:t>
          </a:r>
          <a:r>
            <a:rPr lang="ja-JP" altLang="en-US" sz="1300" b="0" i="0" strike="noStrike" baseline="0">
              <a:solidFill>
                <a:srgbClr val="000000"/>
              </a:solidFill>
              <a:latin typeface="ＭＳ Ｐゴシック"/>
              <a:ea typeface="ＭＳ Ｐゴシック"/>
            </a:rPr>
            <a:t>年度に</a:t>
          </a:r>
          <a:r>
            <a:rPr lang="en-US" altLang="ja-JP" sz="1300" b="0" i="0" strike="noStrike" baseline="0">
              <a:solidFill>
                <a:srgbClr val="000000"/>
              </a:solidFill>
              <a:latin typeface="ＭＳ Ｐゴシック"/>
              <a:ea typeface="ＭＳ Ｐゴシック"/>
            </a:rPr>
            <a:t>7.3</a:t>
          </a:r>
          <a:r>
            <a:rPr lang="ja-JP" altLang="en-US" sz="1300" b="0" i="0" strike="noStrike" baseline="0">
              <a:solidFill>
                <a:srgbClr val="000000"/>
              </a:solidFill>
              <a:latin typeface="ＭＳ Ｐゴシック"/>
              <a:ea typeface="ＭＳ Ｐゴシック"/>
            </a:rPr>
            <a:t>ポイント改善し、本年においても</a:t>
          </a:r>
          <a:r>
            <a:rPr lang="en-US" altLang="ja-JP" sz="1300" b="0" i="0" strike="noStrike" baseline="0">
              <a:solidFill>
                <a:srgbClr val="000000"/>
              </a:solidFill>
              <a:latin typeface="ＭＳ Ｐゴシック"/>
              <a:ea typeface="ＭＳ Ｐゴシック"/>
            </a:rPr>
            <a:t>0.9</a:t>
          </a:r>
          <a:r>
            <a:rPr lang="ja-JP" altLang="en-US" sz="1300" b="0" i="0" strike="noStrike" baseline="0">
              <a:solidFill>
                <a:srgbClr val="000000"/>
              </a:solidFill>
              <a:latin typeface="ＭＳ Ｐゴシック"/>
              <a:ea typeface="ＭＳ Ｐゴシック"/>
            </a:rPr>
            <a:t>ポイント改善したが依然として類似団体平均値よりも低い数値となっている。</a:t>
          </a:r>
          <a:endParaRPr lang="en-US" altLang="ja-JP" sz="1300" b="0" i="0" strike="noStrike">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38" name="Line 233"/>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940" name="Line 235"/>
        <xdr:cNvSpPr>
          <a:spLocks noChangeShapeType="1"/>
        </xdr:cNvSpPr>
      </xdr:nvSpPr>
      <xdr:spPr bwMode="auto">
        <a:xfrm>
          <a:off x="12830175" y="1521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6" name="Text Box 236"/>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42" name="Line 237"/>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944" name="Line 239"/>
        <xdr:cNvSpPr>
          <a:spLocks noChangeShapeType="1"/>
        </xdr:cNvSpPr>
      </xdr:nvSpPr>
      <xdr:spPr bwMode="auto">
        <a:xfrm>
          <a:off x="12830175" y="1400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0" name="Text Box 240"/>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6" name="Line 241"/>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2" name="Text Box 24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80</xdr:row>
      <xdr:rowOff>142875</xdr:rowOff>
    </xdr:from>
    <xdr:to>
      <xdr:col>24</xdr:col>
      <xdr:colOff>561975</xdr:colOff>
      <xdr:row>88</xdr:row>
      <xdr:rowOff>9525</xdr:rowOff>
    </xdr:to>
    <xdr:sp macro="" textlink="">
      <xdr:nvSpPr>
        <xdr:cNvPr id="10949" name="Line 244"/>
        <xdr:cNvSpPr>
          <a:spLocks noChangeShapeType="1"/>
        </xdr:cNvSpPr>
      </xdr:nvSpPr>
      <xdr:spPr bwMode="auto">
        <a:xfrm flipV="1">
          <a:off x="17021175" y="13858875"/>
          <a:ext cx="0" cy="1238250"/>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9525</xdr:rowOff>
    </xdr:from>
    <xdr:to>
      <xdr:col>26</xdr:col>
      <xdr:colOff>38100</xdr:colOff>
      <xdr:row>89</xdr:row>
      <xdr:rowOff>47625</xdr:rowOff>
    </xdr:to>
    <xdr:sp macro="" textlink="">
      <xdr:nvSpPr>
        <xdr:cNvPr id="10485" name="給与水準   （国との比較）最小値テキスト"/>
        <xdr:cNvSpPr txBox="1">
          <a:spLocks noChangeArrowheads="1"/>
        </xdr:cNvSpPr>
      </xdr:nvSpPr>
      <xdr:spPr bwMode="auto">
        <a:xfrm>
          <a:off x="17106900" y="15097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108.2</a:t>
          </a:r>
        </a:p>
      </xdr:txBody>
    </xdr:sp>
    <xdr:clientData/>
  </xdr:twoCellAnchor>
  <xdr:twoCellAnchor>
    <xdr:from>
      <xdr:col>24</xdr:col>
      <xdr:colOff>466725</xdr:colOff>
      <xdr:row>88</xdr:row>
      <xdr:rowOff>9525</xdr:rowOff>
    </xdr:from>
    <xdr:to>
      <xdr:col>24</xdr:col>
      <xdr:colOff>647700</xdr:colOff>
      <xdr:row>88</xdr:row>
      <xdr:rowOff>9525</xdr:rowOff>
    </xdr:to>
    <xdr:sp macro="" textlink="">
      <xdr:nvSpPr>
        <xdr:cNvPr id="10951" name="Line 246"/>
        <xdr:cNvSpPr>
          <a:spLocks noChangeShapeType="1"/>
        </xdr:cNvSpPr>
      </xdr:nvSpPr>
      <xdr:spPr bwMode="auto">
        <a:xfrm>
          <a:off x="16925925" y="15097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85725</xdr:rowOff>
    </xdr:from>
    <xdr:to>
      <xdr:col>26</xdr:col>
      <xdr:colOff>38100</xdr:colOff>
      <xdr:row>80</xdr:row>
      <xdr:rowOff>123825</xdr:rowOff>
    </xdr:to>
    <xdr:sp macro="" textlink="">
      <xdr:nvSpPr>
        <xdr:cNvPr id="10487" name="給与水準   （国との比較）最大値テキスト"/>
        <xdr:cNvSpPr txBox="1">
          <a:spLocks noChangeArrowheads="1"/>
        </xdr:cNvSpPr>
      </xdr:nvSpPr>
      <xdr:spPr bwMode="auto">
        <a:xfrm>
          <a:off x="17106900"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87.7</a:t>
          </a:r>
        </a:p>
      </xdr:txBody>
    </xdr:sp>
    <xdr:clientData/>
  </xdr:twoCellAnchor>
  <xdr:twoCellAnchor>
    <xdr:from>
      <xdr:col>24</xdr:col>
      <xdr:colOff>466725</xdr:colOff>
      <xdr:row>80</xdr:row>
      <xdr:rowOff>142875</xdr:rowOff>
    </xdr:from>
    <xdr:to>
      <xdr:col>24</xdr:col>
      <xdr:colOff>647700</xdr:colOff>
      <xdr:row>80</xdr:row>
      <xdr:rowOff>142875</xdr:rowOff>
    </xdr:to>
    <xdr:sp macro="" textlink="">
      <xdr:nvSpPr>
        <xdr:cNvPr id="10953" name="Line 248"/>
        <xdr:cNvSpPr>
          <a:spLocks noChangeShapeType="1"/>
        </xdr:cNvSpPr>
      </xdr:nvSpPr>
      <xdr:spPr bwMode="auto">
        <a:xfrm>
          <a:off x="16925925" y="13858875"/>
          <a:ext cx="180975" cy="0"/>
        </a:xfrm>
        <a:prstGeom prst="line">
          <a:avLst/>
        </a:prstGeom>
        <a:noFill/>
        <a:ln w="19050">
          <a:solidFill>
            <a:srgbClr val="000000"/>
          </a:solidFill>
          <a:round/>
          <a:headEnd/>
          <a:tailEnd/>
        </a:ln>
      </xdr:spPr>
    </xdr:sp>
    <xdr:clientData/>
  </xdr:twoCellAnchor>
  <xdr:twoCellAnchor>
    <xdr:from>
      <xdr:col>23</xdr:col>
      <xdr:colOff>409575</xdr:colOff>
      <xdr:row>84</xdr:row>
      <xdr:rowOff>28575</xdr:rowOff>
    </xdr:from>
    <xdr:to>
      <xdr:col>24</xdr:col>
      <xdr:colOff>561975</xdr:colOff>
      <xdr:row>84</xdr:row>
      <xdr:rowOff>85725</xdr:rowOff>
    </xdr:to>
    <xdr:sp macro="" textlink="">
      <xdr:nvSpPr>
        <xdr:cNvPr id="10954" name="Line 249"/>
        <xdr:cNvSpPr>
          <a:spLocks noChangeShapeType="1"/>
        </xdr:cNvSpPr>
      </xdr:nvSpPr>
      <xdr:spPr bwMode="auto">
        <a:xfrm>
          <a:off x="16182975" y="14430375"/>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123825</xdr:rowOff>
    </xdr:from>
    <xdr:to>
      <xdr:col>26</xdr:col>
      <xdr:colOff>38100</xdr:colOff>
      <xdr:row>86</xdr:row>
      <xdr:rowOff>161925</xdr:rowOff>
    </xdr:to>
    <xdr:sp macro="" textlink="">
      <xdr:nvSpPr>
        <xdr:cNvPr id="10490" name="給与水準   （国との比較）平均値テキスト"/>
        <xdr:cNvSpPr txBox="1">
          <a:spLocks noChangeArrowheads="1"/>
        </xdr:cNvSpPr>
      </xdr:nvSpPr>
      <xdr:spPr bwMode="auto">
        <a:xfrm>
          <a:off x="17106900" y="14697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102.3</a:t>
          </a:r>
        </a:p>
      </xdr:txBody>
    </xdr:sp>
    <xdr:clientData/>
  </xdr:twoCellAnchor>
  <xdr:twoCellAnchor>
    <xdr:from>
      <xdr:col>24</xdr:col>
      <xdr:colOff>504825</xdr:colOff>
      <xdr:row>85</xdr:row>
      <xdr:rowOff>123825</xdr:rowOff>
    </xdr:from>
    <xdr:to>
      <xdr:col>24</xdr:col>
      <xdr:colOff>609600</xdr:colOff>
      <xdr:row>86</xdr:row>
      <xdr:rowOff>47625</xdr:rowOff>
    </xdr:to>
    <xdr:sp macro="" textlink="">
      <xdr:nvSpPr>
        <xdr:cNvPr id="10956" name="AutoShape 251"/>
        <xdr:cNvSpPr>
          <a:spLocks noChangeArrowheads="1"/>
        </xdr:cNvSpPr>
      </xdr:nvSpPr>
      <xdr:spPr bwMode="auto">
        <a:xfrm>
          <a:off x="16964025" y="14697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104775</xdr:rowOff>
    </xdr:from>
    <xdr:to>
      <xdr:col>23</xdr:col>
      <xdr:colOff>409575</xdr:colOff>
      <xdr:row>84</xdr:row>
      <xdr:rowOff>28575</xdr:rowOff>
    </xdr:to>
    <xdr:sp macro="" textlink="">
      <xdr:nvSpPr>
        <xdr:cNvPr id="10957" name="Line 252"/>
        <xdr:cNvSpPr>
          <a:spLocks noChangeShapeType="1"/>
        </xdr:cNvSpPr>
      </xdr:nvSpPr>
      <xdr:spPr bwMode="auto">
        <a:xfrm>
          <a:off x="15287625" y="13992225"/>
          <a:ext cx="895350" cy="438150"/>
        </a:xfrm>
        <a:prstGeom prst="line">
          <a:avLst/>
        </a:prstGeom>
        <a:noFill/>
        <a:ln w="6350">
          <a:solidFill>
            <a:srgbClr val="FF0000"/>
          </a:solidFill>
          <a:round/>
          <a:headEnd/>
          <a:tailEnd/>
        </a:ln>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958" name="AutoShape 253"/>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4" name="Text Box 254"/>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102.1</a:t>
          </a:r>
        </a:p>
      </xdr:txBody>
    </xdr:sp>
    <xdr:clientData/>
  </xdr:twoCellAnchor>
  <xdr:twoCellAnchor>
    <xdr:from>
      <xdr:col>21</xdr:col>
      <xdr:colOff>0</xdr:colOff>
      <xdr:row>81</xdr:row>
      <xdr:rowOff>85725</xdr:rowOff>
    </xdr:from>
    <xdr:to>
      <xdr:col>22</xdr:col>
      <xdr:colOff>200025</xdr:colOff>
      <xdr:row>81</xdr:row>
      <xdr:rowOff>104775</xdr:rowOff>
    </xdr:to>
    <xdr:sp macro="" textlink="">
      <xdr:nvSpPr>
        <xdr:cNvPr id="10960" name="Line 255"/>
        <xdr:cNvSpPr>
          <a:spLocks noChangeShapeType="1"/>
        </xdr:cNvSpPr>
      </xdr:nvSpPr>
      <xdr:spPr bwMode="auto">
        <a:xfrm>
          <a:off x="14401800" y="13973175"/>
          <a:ext cx="885825" cy="19050"/>
        </a:xfrm>
        <a:prstGeom prst="line">
          <a:avLst/>
        </a:prstGeom>
        <a:noFill/>
        <a:ln w="6350">
          <a:solidFill>
            <a:srgbClr val="FF0000"/>
          </a:solidFill>
          <a:round/>
          <a:headEnd/>
          <a:tailEnd/>
        </a:ln>
      </xdr:spPr>
    </xdr:sp>
    <xdr:clientData/>
  </xdr:twoCellAnchor>
  <xdr:twoCellAnchor>
    <xdr:from>
      <xdr:col>22</xdr:col>
      <xdr:colOff>152400</xdr:colOff>
      <xdr:row>82</xdr:row>
      <xdr:rowOff>161925</xdr:rowOff>
    </xdr:from>
    <xdr:to>
      <xdr:col>22</xdr:col>
      <xdr:colOff>257175</xdr:colOff>
      <xdr:row>83</xdr:row>
      <xdr:rowOff>85725</xdr:rowOff>
    </xdr:to>
    <xdr:sp macro="" textlink="">
      <xdr:nvSpPr>
        <xdr:cNvPr id="10961" name="AutoShape 256"/>
        <xdr:cNvSpPr>
          <a:spLocks noChangeArrowheads="1"/>
        </xdr:cNvSpPr>
      </xdr:nvSpPr>
      <xdr:spPr bwMode="auto">
        <a:xfrm>
          <a:off x="15240000" y="1422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497" name="Text Box 257"/>
        <xdr:cNvSpPr txBox="1">
          <a:spLocks noChangeArrowheads="1"/>
        </xdr:cNvSpPr>
      </xdr:nvSpPr>
      <xdr:spPr bwMode="auto">
        <a:xfrm>
          <a:off x="14906625"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94.4</a:t>
          </a:r>
        </a:p>
      </xdr:txBody>
    </xdr:sp>
    <xdr:clientData/>
  </xdr:twoCellAnchor>
  <xdr:twoCellAnchor>
    <xdr:from>
      <xdr:col>19</xdr:col>
      <xdr:colOff>485775</xdr:colOff>
      <xdr:row>81</xdr:row>
      <xdr:rowOff>85725</xdr:rowOff>
    </xdr:from>
    <xdr:to>
      <xdr:col>21</xdr:col>
      <xdr:colOff>0</xdr:colOff>
      <xdr:row>81</xdr:row>
      <xdr:rowOff>123825</xdr:rowOff>
    </xdr:to>
    <xdr:sp macro="" textlink="">
      <xdr:nvSpPr>
        <xdr:cNvPr id="10963" name="Line 258"/>
        <xdr:cNvSpPr>
          <a:spLocks noChangeShapeType="1"/>
        </xdr:cNvSpPr>
      </xdr:nvSpPr>
      <xdr:spPr bwMode="auto">
        <a:xfrm flipV="1">
          <a:off x="13515975" y="13973175"/>
          <a:ext cx="885825" cy="38100"/>
        </a:xfrm>
        <a:prstGeom prst="line">
          <a:avLst/>
        </a:prstGeom>
        <a:noFill/>
        <a:ln w="6350">
          <a:solidFill>
            <a:srgbClr val="FF0000"/>
          </a:solidFill>
          <a:round/>
          <a:headEnd/>
          <a:tailEnd/>
        </a:ln>
      </xdr:spPr>
    </xdr:sp>
    <xdr:clientData/>
  </xdr:twoCellAnchor>
  <xdr:twoCellAnchor>
    <xdr:from>
      <xdr:col>20</xdr:col>
      <xdr:colOff>638175</xdr:colOff>
      <xdr:row>82</xdr:row>
      <xdr:rowOff>123825</xdr:rowOff>
    </xdr:from>
    <xdr:to>
      <xdr:col>21</xdr:col>
      <xdr:colOff>47625</xdr:colOff>
      <xdr:row>83</xdr:row>
      <xdr:rowOff>47625</xdr:rowOff>
    </xdr:to>
    <xdr:sp macro="" textlink="">
      <xdr:nvSpPr>
        <xdr:cNvPr id="10964" name="AutoShape 259"/>
        <xdr:cNvSpPr>
          <a:spLocks noChangeArrowheads="1"/>
        </xdr:cNvSpPr>
      </xdr:nvSpPr>
      <xdr:spPr bwMode="auto">
        <a:xfrm>
          <a:off x="14354175" y="14182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66675</xdr:rowOff>
    </xdr:from>
    <xdr:to>
      <xdr:col>21</xdr:col>
      <xdr:colOff>381000</xdr:colOff>
      <xdr:row>84</xdr:row>
      <xdr:rowOff>104775</xdr:rowOff>
    </xdr:to>
    <xdr:sp macro="" textlink="">
      <xdr:nvSpPr>
        <xdr:cNvPr id="10500" name="Text Box 260"/>
        <xdr:cNvSpPr txBox="1">
          <a:spLocks noChangeArrowheads="1"/>
        </xdr:cNvSpPr>
      </xdr:nvSpPr>
      <xdr:spPr bwMode="auto">
        <a:xfrm>
          <a:off x="14020800"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93.8</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10966" name="AutoShape 261"/>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02" name="Text Box 262"/>
        <xdr:cNvSpPr txBox="1">
          <a:spLocks noChangeArrowheads="1"/>
        </xdr:cNvSpPr>
      </xdr:nvSpPr>
      <xdr:spPr bwMode="auto">
        <a:xfrm>
          <a:off x="1313497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3" name="Text Box 26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4" name="Text Box 26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5" name="Text Box 26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6" name="Text Box 26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7" name="Text Box 26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84</xdr:row>
      <xdr:rowOff>28575</xdr:rowOff>
    </xdr:from>
    <xdr:to>
      <xdr:col>24</xdr:col>
      <xdr:colOff>609600</xdr:colOff>
      <xdr:row>84</xdr:row>
      <xdr:rowOff>133350</xdr:rowOff>
    </xdr:to>
    <xdr:sp macro="" textlink="">
      <xdr:nvSpPr>
        <xdr:cNvPr id="10973" name="Oval 268"/>
        <xdr:cNvSpPr>
          <a:spLocks noChangeArrowheads="1"/>
        </xdr:cNvSpPr>
      </xdr:nvSpPr>
      <xdr:spPr bwMode="auto">
        <a:xfrm>
          <a:off x="16964025"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76200</xdr:rowOff>
    </xdr:from>
    <xdr:to>
      <xdr:col>26</xdr:col>
      <xdr:colOff>38100</xdr:colOff>
      <xdr:row>84</xdr:row>
      <xdr:rowOff>114300</xdr:rowOff>
    </xdr:to>
    <xdr:sp macro="" textlink="">
      <xdr:nvSpPr>
        <xdr:cNvPr id="10509" name="給与水準   （国との比較）該当値テキスト"/>
        <xdr:cNvSpPr txBox="1">
          <a:spLocks noChangeArrowheads="1"/>
        </xdr:cNvSpPr>
      </xdr:nvSpPr>
      <xdr:spPr bwMode="auto">
        <a:xfrm>
          <a:off x="17106900" y="14306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98.0</a:t>
          </a:r>
        </a:p>
      </xdr:txBody>
    </xdr:sp>
    <xdr:clientData/>
  </xdr:twoCellAnchor>
  <xdr:twoCellAnchor>
    <xdr:from>
      <xdr:col>23</xdr:col>
      <xdr:colOff>352425</xdr:colOff>
      <xdr:row>83</xdr:row>
      <xdr:rowOff>152400</xdr:rowOff>
    </xdr:from>
    <xdr:to>
      <xdr:col>23</xdr:col>
      <xdr:colOff>457200</xdr:colOff>
      <xdr:row>84</xdr:row>
      <xdr:rowOff>76200</xdr:rowOff>
    </xdr:to>
    <xdr:sp macro="" textlink="">
      <xdr:nvSpPr>
        <xdr:cNvPr id="10975" name="Oval 270"/>
        <xdr:cNvSpPr>
          <a:spLocks noChangeArrowheads="1"/>
        </xdr:cNvSpPr>
      </xdr:nvSpPr>
      <xdr:spPr bwMode="auto">
        <a:xfrm>
          <a:off x="16125825" y="1438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114300</xdr:rowOff>
    </xdr:from>
    <xdr:to>
      <xdr:col>24</xdr:col>
      <xdr:colOff>76200</xdr:colOff>
      <xdr:row>83</xdr:row>
      <xdr:rowOff>152400</xdr:rowOff>
    </xdr:to>
    <xdr:sp macro="" textlink="">
      <xdr:nvSpPr>
        <xdr:cNvPr id="10511" name="Text Box 271"/>
        <xdr:cNvSpPr txBox="1">
          <a:spLocks noChangeArrowheads="1"/>
        </xdr:cNvSpPr>
      </xdr:nvSpPr>
      <xdr:spPr bwMode="auto">
        <a:xfrm>
          <a:off x="15801975"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97.1</a:t>
          </a:r>
        </a:p>
      </xdr:txBody>
    </xdr:sp>
    <xdr:clientData/>
  </xdr:twoCellAnchor>
  <xdr:twoCellAnchor>
    <xdr:from>
      <xdr:col>22</xdr:col>
      <xdr:colOff>152400</xdr:colOff>
      <xdr:row>81</xdr:row>
      <xdr:rowOff>47625</xdr:rowOff>
    </xdr:from>
    <xdr:to>
      <xdr:col>22</xdr:col>
      <xdr:colOff>257175</xdr:colOff>
      <xdr:row>81</xdr:row>
      <xdr:rowOff>152400</xdr:rowOff>
    </xdr:to>
    <xdr:sp macro="" textlink="">
      <xdr:nvSpPr>
        <xdr:cNvPr id="10977" name="Oval 272"/>
        <xdr:cNvSpPr>
          <a:spLocks noChangeArrowheads="1"/>
        </xdr:cNvSpPr>
      </xdr:nvSpPr>
      <xdr:spPr bwMode="auto">
        <a:xfrm>
          <a:off x="15240000"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19050</xdr:rowOff>
    </xdr:from>
    <xdr:to>
      <xdr:col>22</xdr:col>
      <xdr:colOff>581025</xdr:colOff>
      <xdr:row>81</xdr:row>
      <xdr:rowOff>57150</xdr:rowOff>
    </xdr:to>
    <xdr:sp macro="" textlink="">
      <xdr:nvSpPr>
        <xdr:cNvPr id="10513" name="Text Box 273"/>
        <xdr:cNvSpPr txBox="1">
          <a:spLocks noChangeArrowheads="1"/>
        </xdr:cNvSpPr>
      </xdr:nvSpPr>
      <xdr:spPr bwMode="auto">
        <a:xfrm>
          <a:off x="14906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89.8</a:t>
          </a:r>
        </a:p>
      </xdr:txBody>
    </xdr:sp>
    <xdr:clientData/>
  </xdr:twoCellAnchor>
  <xdr:twoCellAnchor>
    <xdr:from>
      <xdr:col>20</xdr:col>
      <xdr:colOff>638175</xdr:colOff>
      <xdr:row>81</xdr:row>
      <xdr:rowOff>38100</xdr:rowOff>
    </xdr:from>
    <xdr:to>
      <xdr:col>21</xdr:col>
      <xdr:colOff>47625</xdr:colOff>
      <xdr:row>81</xdr:row>
      <xdr:rowOff>142875</xdr:rowOff>
    </xdr:to>
    <xdr:sp macro="" textlink="">
      <xdr:nvSpPr>
        <xdr:cNvPr id="10979" name="Oval 274"/>
        <xdr:cNvSpPr>
          <a:spLocks noChangeArrowheads="1"/>
        </xdr:cNvSpPr>
      </xdr:nvSpPr>
      <xdr:spPr bwMode="auto">
        <a:xfrm>
          <a:off x="143541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xdr:rowOff>
    </xdr:from>
    <xdr:to>
      <xdr:col>21</xdr:col>
      <xdr:colOff>381000</xdr:colOff>
      <xdr:row>81</xdr:row>
      <xdr:rowOff>47625</xdr:rowOff>
    </xdr:to>
    <xdr:sp macro="" textlink="">
      <xdr:nvSpPr>
        <xdr:cNvPr id="10515" name="Text Box 275"/>
        <xdr:cNvSpPr txBox="1">
          <a:spLocks noChangeArrowheads="1"/>
        </xdr:cNvSpPr>
      </xdr:nvSpPr>
      <xdr:spPr bwMode="auto">
        <a:xfrm>
          <a:off x="14020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89.6</a:t>
          </a:r>
        </a:p>
      </xdr:txBody>
    </xdr:sp>
    <xdr:clientData/>
  </xdr:twoCellAnchor>
  <xdr:twoCellAnchor>
    <xdr:from>
      <xdr:col>19</xdr:col>
      <xdr:colOff>428625</xdr:colOff>
      <xdr:row>81</xdr:row>
      <xdr:rowOff>66675</xdr:rowOff>
    </xdr:from>
    <xdr:to>
      <xdr:col>19</xdr:col>
      <xdr:colOff>533400</xdr:colOff>
      <xdr:row>82</xdr:row>
      <xdr:rowOff>0</xdr:rowOff>
    </xdr:to>
    <xdr:sp macro="" textlink="">
      <xdr:nvSpPr>
        <xdr:cNvPr id="10981" name="Oval 276"/>
        <xdr:cNvSpPr>
          <a:spLocks noChangeArrowheads="1"/>
        </xdr:cNvSpPr>
      </xdr:nvSpPr>
      <xdr:spPr bwMode="auto">
        <a:xfrm>
          <a:off x="13458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17" name="Text Box 277"/>
        <xdr:cNvSpPr txBox="1">
          <a:spLocks noChangeArrowheads="1"/>
        </xdr:cNvSpPr>
      </xdr:nvSpPr>
      <xdr:spPr bwMode="auto">
        <a:xfrm>
          <a:off x="1313497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8" name="Rectangle 27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9" name="Text Box 279"/>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0" name="Text Box 280"/>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[16.45</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1" name="Rectangle 28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2" name="Rectangle 28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43/44</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3" name="Rectangle 28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4" name="Rectangle 28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5" name="Rectangle 28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6" name="Rectangle 28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8.65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2" name="Rectangle 287"/>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93" name="Rectangle 288"/>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9" name="Rectangle 28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合併により職員が増加した事により類似団体より</a:t>
          </a:r>
          <a:r>
            <a:rPr lang="en-US" altLang="ja-JP" sz="1300" b="0" i="0" strike="noStrike">
              <a:solidFill>
                <a:srgbClr val="000000"/>
              </a:solidFill>
              <a:latin typeface="ＭＳ Ｐゴシック"/>
              <a:ea typeface="ＭＳ Ｐゴシック"/>
            </a:rPr>
            <a:t>5.25</a:t>
          </a:r>
          <a:r>
            <a:rPr lang="ja-JP" altLang="en-US" sz="1300" b="0" i="0" strike="noStrike">
              <a:solidFill>
                <a:srgbClr val="000000"/>
              </a:solidFill>
              <a:latin typeface="ＭＳ Ｐゴシック"/>
              <a:ea typeface="ＭＳ Ｐゴシック"/>
            </a:rPr>
            <a:t>ポイント多い数値となっている。合併後職員の退職、新規採用の抑制などにより数値は除々にではあるが改善してきている。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人口の減少もあり数値の改善が困難な面もあるが引き続き改善に取り組んでいく。</a:t>
          </a:r>
        </a:p>
      </xdr:txBody>
    </xdr:sp>
    <xdr:clientData/>
  </xdr:twoCellAnchor>
  <xdr:oneCellAnchor>
    <xdr:from>
      <xdr:col>18</xdr:col>
      <xdr:colOff>485775</xdr:colOff>
      <xdr:row>55</xdr:row>
      <xdr:rowOff>9525</xdr:rowOff>
    </xdr:from>
    <xdr:ext cx="180975" cy="152400"/>
    <xdr:sp macro="" textlink="">
      <xdr:nvSpPr>
        <xdr:cNvPr id="10531" name="Text Box 291"/>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7" name="Line 292"/>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3" name="Text Box 29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999" name="Line 294"/>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5" name="Text Box 29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01" name="Line 296"/>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7" name="Text Box 29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03" name="Line 298"/>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9" name="Text Box 29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05" name="Line 300"/>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1" name="Text Box 30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07" name="Line 302"/>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3" name="Text Box 30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09" name="Line 304"/>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5" name="Text Box 30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11" name="Line 306"/>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1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xdr:rowOff>
    </xdr:from>
    <xdr:to>
      <xdr:col>24</xdr:col>
      <xdr:colOff>561975</xdr:colOff>
      <xdr:row>66</xdr:row>
      <xdr:rowOff>104775</xdr:rowOff>
    </xdr:to>
    <xdr:sp macro="" textlink="">
      <xdr:nvSpPr>
        <xdr:cNvPr id="11014" name="Line 309"/>
        <xdr:cNvSpPr>
          <a:spLocks noChangeShapeType="1"/>
        </xdr:cNvSpPr>
      </xdr:nvSpPr>
      <xdr:spPr bwMode="auto">
        <a:xfrm flipV="1">
          <a:off x="17021175" y="9953625"/>
          <a:ext cx="0" cy="14668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50" name="定員管理の状況最小値テキスト"/>
        <xdr:cNvSpPr txBox="1">
          <a:spLocks noChangeArrowheads="1"/>
        </xdr:cNvSpPr>
      </xdr:nvSpPr>
      <xdr:spPr bwMode="auto">
        <a:xfrm>
          <a:off x="17106900"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18.91</a:t>
          </a:r>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11016" name="Line 311"/>
        <xdr:cNvSpPr>
          <a:spLocks noChangeShapeType="1"/>
        </xdr:cNvSpPr>
      </xdr:nvSpPr>
      <xdr:spPr bwMode="auto">
        <a:xfrm>
          <a:off x="16925925" y="114204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123825</xdr:rowOff>
    </xdr:from>
    <xdr:to>
      <xdr:col>26</xdr:col>
      <xdr:colOff>38100</xdr:colOff>
      <xdr:row>57</xdr:row>
      <xdr:rowOff>161925</xdr:rowOff>
    </xdr:to>
    <xdr:sp macro="" textlink="">
      <xdr:nvSpPr>
        <xdr:cNvPr id="10552" name="定員管理の状況最大値テキスト"/>
        <xdr:cNvSpPr txBox="1">
          <a:spLocks noChangeArrowheads="1"/>
        </xdr:cNvSpPr>
      </xdr:nvSpPr>
      <xdr:spPr bwMode="auto">
        <a:xfrm>
          <a:off x="17106900"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6.18</a:t>
          </a:r>
        </a:p>
      </xdr:txBody>
    </xdr:sp>
    <xdr:clientData/>
  </xdr:twoCellAnchor>
  <xdr:twoCellAnchor>
    <xdr:from>
      <xdr:col>24</xdr:col>
      <xdr:colOff>466725</xdr:colOff>
      <xdr:row>58</xdr:row>
      <xdr:rowOff>9525</xdr:rowOff>
    </xdr:from>
    <xdr:to>
      <xdr:col>24</xdr:col>
      <xdr:colOff>647700</xdr:colOff>
      <xdr:row>58</xdr:row>
      <xdr:rowOff>9525</xdr:rowOff>
    </xdr:to>
    <xdr:sp macro="" textlink="">
      <xdr:nvSpPr>
        <xdr:cNvPr id="11018" name="Line 313"/>
        <xdr:cNvSpPr>
          <a:spLocks noChangeShapeType="1"/>
        </xdr:cNvSpPr>
      </xdr:nvSpPr>
      <xdr:spPr bwMode="auto">
        <a:xfrm>
          <a:off x="16925925" y="9953625"/>
          <a:ext cx="180975" cy="0"/>
        </a:xfrm>
        <a:prstGeom prst="line">
          <a:avLst/>
        </a:prstGeom>
        <a:noFill/>
        <a:ln w="19050">
          <a:solidFill>
            <a:srgbClr val="000000"/>
          </a:solidFill>
          <a:round/>
          <a:headEnd/>
          <a:tailEnd/>
        </a:ln>
      </xdr:spPr>
    </xdr:sp>
    <xdr:clientData/>
  </xdr:twoCellAnchor>
  <xdr:twoCellAnchor>
    <xdr:from>
      <xdr:col>23</xdr:col>
      <xdr:colOff>409575</xdr:colOff>
      <xdr:row>64</xdr:row>
      <xdr:rowOff>161925</xdr:rowOff>
    </xdr:from>
    <xdr:to>
      <xdr:col>24</xdr:col>
      <xdr:colOff>561975</xdr:colOff>
      <xdr:row>64</xdr:row>
      <xdr:rowOff>161925</xdr:rowOff>
    </xdr:to>
    <xdr:sp macro="" textlink="">
      <xdr:nvSpPr>
        <xdr:cNvPr id="11019" name="Line 314"/>
        <xdr:cNvSpPr>
          <a:spLocks noChangeShapeType="1"/>
        </xdr:cNvSpPr>
      </xdr:nvSpPr>
      <xdr:spPr bwMode="auto">
        <a:xfrm flipV="1">
          <a:off x="16182975" y="11134725"/>
          <a:ext cx="838200" cy="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66675</xdr:rowOff>
    </xdr:from>
    <xdr:to>
      <xdr:col>26</xdr:col>
      <xdr:colOff>38100</xdr:colOff>
      <xdr:row>61</xdr:row>
      <xdr:rowOff>104775</xdr:rowOff>
    </xdr:to>
    <xdr:sp macro="" textlink="">
      <xdr:nvSpPr>
        <xdr:cNvPr id="10555" name="定員管理の状況平均値テキスト"/>
        <xdr:cNvSpPr txBox="1">
          <a:spLocks noChangeArrowheads="1"/>
        </xdr:cNvSpPr>
      </xdr:nvSpPr>
      <xdr:spPr bwMode="auto">
        <a:xfrm>
          <a:off x="17106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11.20</a:t>
          </a:r>
        </a:p>
      </xdr:txBody>
    </xdr:sp>
    <xdr:clientData/>
  </xdr:twoCellAnchor>
  <xdr:twoCellAnchor>
    <xdr:from>
      <xdr:col>24</xdr:col>
      <xdr:colOff>504825</xdr:colOff>
      <xdr:row>61</xdr:row>
      <xdr:rowOff>19050</xdr:rowOff>
    </xdr:from>
    <xdr:to>
      <xdr:col>24</xdr:col>
      <xdr:colOff>609600</xdr:colOff>
      <xdr:row>61</xdr:row>
      <xdr:rowOff>123825</xdr:rowOff>
    </xdr:to>
    <xdr:sp macro="" textlink="">
      <xdr:nvSpPr>
        <xdr:cNvPr id="11021" name="AutoShape 316"/>
        <xdr:cNvSpPr>
          <a:spLocks noChangeArrowheads="1"/>
        </xdr:cNvSpPr>
      </xdr:nvSpPr>
      <xdr:spPr bwMode="auto">
        <a:xfrm>
          <a:off x="16964025" y="1047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161925</xdr:rowOff>
    </xdr:from>
    <xdr:to>
      <xdr:col>23</xdr:col>
      <xdr:colOff>409575</xdr:colOff>
      <xdr:row>65</xdr:row>
      <xdr:rowOff>9525</xdr:rowOff>
    </xdr:to>
    <xdr:sp macro="" textlink="">
      <xdr:nvSpPr>
        <xdr:cNvPr id="11022" name="Line 317"/>
        <xdr:cNvSpPr>
          <a:spLocks noChangeShapeType="1"/>
        </xdr:cNvSpPr>
      </xdr:nvSpPr>
      <xdr:spPr bwMode="auto">
        <a:xfrm flipV="1">
          <a:off x="15287625" y="11134725"/>
          <a:ext cx="895350" cy="19050"/>
        </a:xfrm>
        <a:prstGeom prst="line">
          <a:avLst/>
        </a:prstGeom>
        <a:noFill/>
        <a:ln w="6350">
          <a:solidFill>
            <a:srgbClr val="FF0000"/>
          </a:solidFill>
          <a:round/>
          <a:headEnd/>
          <a:tailEnd/>
        </a:ln>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11023" name="AutoShape 318"/>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59" name="Text Box 319"/>
        <xdr:cNvSpPr txBox="1">
          <a:spLocks noChangeArrowheads="1"/>
        </xdr:cNvSpPr>
      </xdr:nvSpPr>
      <xdr:spPr bwMode="auto">
        <a:xfrm>
          <a:off x="15801975" y="1025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11.04</a:t>
          </a:r>
        </a:p>
      </xdr:txBody>
    </xdr:sp>
    <xdr:clientData/>
  </xdr:twoCellAnchor>
  <xdr:twoCellAnchor>
    <xdr:from>
      <xdr:col>21</xdr:col>
      <xdr:colOff>0</xdr:colOff>
      <xdr:row>65</xdr:row>
      <xdr:rowOff>9525</xdr:rowOff>
    </xdr:from>
    <xdr:to>
      <xdr:col>22</xdr:col>
      <xdr:colOff>200025</xdr:colOff>
      <xdr:row>65</xdr:row>
      <xdr:rowOff>38100</xdr:rowOff>
    </xdr:to>
    <xdr:sp macro="" textlink="">
      <xdr:nvSpPr>
        <xdr:cNvPr id="11025" name="Line 320"/>
        <xdr:cNvSpPr>
          <a:spLocks noChangeShapeType="1"/>
        </xdr:cNvSpPr>
      </xdr:nvSpPr>
      <xdr:spPr bwMode="auto">
        <a:xfrm flipV="1">
          <a:off x="14401800" y="11153775"/>
          <a:ext cx="885825" cy="28575"/>
        </a:xfrm>
        <a:prstGeom prst="line">
          <a:avLst/>
        </a:prstGeom>
        <a:noFill/>
        <a:ln w="6350">
          <a:solidFill>
            <a:srgbClr val="FF0000"/>
          </a:solidFill>
          <a:round/>
          <a:headEnd/>
          <a:tailEnd/>
        </a:ln>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11026" name="AutoShape 321"/>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2" name="Text Box 322"/>
        <xdr:cNvSpPr txBox="1">
          <a:spLocks noChangeArrowheads="1"/>
        </xdr:cNvSpPr>
      </xdr:nvSpPr>
      <xdr:spPr bwMode="auto">
        <a:xfrm>
          <a:off x="1490662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11.71</a:t>
          </a:r>
        </a:p>
      </xdr:txBody>
    </xdr:sp>
    <xdr:clientData/>
  </xdr:twoCellAnchor>
  <xdr:twoCellAnchor>
    <xdr:from>
      <xdr:col>19</xdr:col>
      <xdr:colOff>485775</xdr:colOff>
      <xdr:row>65</xdr:row>
      <xdr:rowOff>38100</xdr:rowOff>
    </xdr:from>
    <xdr:to>
      <xdr:col>21</xdr:col>
      <xdr:colOff>0</xdr:colOff>
      <xdr:row>65</xdr:row>
      <xdr:rowOff>114300</xdr:rowOff>
    </xdr:to>
    <xdr:sp macro="" textlink="">
      <xdr:nvSpPr>
        <xdr:cNvPr id="11028" name="Line 323"/>
        <xdr:cNvSpPr>
          <a:spLocks noChangeShapeType="1"/>
        </xdr:cNvSpPr>
      </xdr:nvSpPr>
      <xdr:spPr bwMode="auto">
        <a:xfrm flipV="1">
          <a:off x="13515975" y="11182350"/>
          <a:ext cx="885825" cy="76200"/>
        </a:xfrm>
        <a:prstGeom prst="line">
          <a:avLst/>
        </a:prstGeom>
        <a:noFill/>
        <a:ln w="6350">
          <a:solidFill>
            <a:srgbClr val="FF0000"/>
          </a:solidFill>
          <a:round/>
          <a:headEnd/>
          <a:tailEnd/>
        </a:ln>
      </xdr:spPr>
    </xdr:sp>
    <xdr:clientData/>
  </xdr:twoCellAnchor>
  <xdr:twoCellAnchor>
    <xdr:from>
      <xdr:col>20</xdr:col>
      <xdr:colOff>638175</xdr:colOff>
      <xdr:row>61</xdr:row>
      <xdr:rowOff>57150</xdr:rowOff>
    </xdr:from>
    <xdr:to>
      <xdr:col>21</xdr:col>
      <xdr:colOff>47625</xdr:colOff>
      <xdr:row>61</xdr:row>
      <xdr:rowOff>161925</xdr:rowOff>
    </xdr:to>
    <xdr:sp macro="" textlink="">
      <xdr:nvSpPr>
        <xdr:cNvPr id="11029" name="AutoShape 324"/>
        <xdr:cNvSpPr>
          <a:spLocks noChangeArrowheads="1"/>
        </xdr:cNvSpPr>
      </xdr:nvSpPr>
      <xdr:spPr bwMode="auto">
        <a:xfrm>
          <a:off x="14354175" y="1051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28575</xdr:rowOff>
    </xdr:from>
    <xdr:to>
      <xdr:col>21</xdr:col>
      <xdr:colOff>381000</xdr:colOff>
      <xdr:row>61</xdr:row>
      <xdr:rowOff>66675</xdr:rowOff>
    </xdr:to>
    <xdr:sp macro="" textlink="">
      <xdr:nvSpPr>
        <xdr:cNvPr id="10565" name="Text Box 325"/>
        <xdr:cNvSpPr txBox="1">
          <a:spLocks noChangeArrowheads="1"/>
        </xdr:cNvSpPr>
      </xdr:nvSpPr>
      <xdr:spPr bwMode="auto">
        <a:xfrm>
          <a:off x="14020800"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11.54</a:t>
          </a:r>
        </a:p>
      </xdr:txBody>
    </xdr:sp>
    <xdr:clientData/>
  </xdr:twoCellAnchor>
  <xdr:twoCellAnchor>
    <xdr:from>
      <xdr:col>19</xdr:col>
      <xdr:colOff>428625</xdr:colOff>
      <xdr:row>60</xdr:row>
      <xdr:rowOff>104775</xdr:rowOff>
    </xdr:from>
    <xdr:to>
      <xdr:col>19</xdr:col>
      <xdr:colOff>533400</xdr:colOff>
      <xdr:row>61</xdr:row>
      <xdr:rowOff>38100</xdr:rowOff>
    </xdr:to>
    <xdr:sp macro="" textlink="">
      <xdr:nvSpPr>
        <xdr:cNvPr id="11031" name="AutoShape 326"/>
        <xdr:cNvSpPr>
          <a:spLocks noChangeArrowheads="1"/>
        </xdr:cNvSpPr>
      </xdr:nvSpPr>
      <xdr:spPr bwMode="auto">
        <a:xfrm>
          <a:off x="13458825" y="1039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67" name="Text Box 327"/>
        <xdr:cNvSpPr txBox="1">
          <a:spLocks noChangeArrowheads="1"/>
        </xdr:cNvSpPr>
      </xdr:nvSpPr>
      <xdr:spPr bwMode="auto">
        <a:xfrm>
          <a:off x="1313497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10.45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64</xdr:row>
      <xdr:rowOff>114300</xdr:rowOff>
    </xdr:from>
    <xdr:to>
      <xdr:col>24</xdr:col>
      <xdr:colOff>609600</xdr:colOff>
      <xdr:row>65</xdr:row>
      <xdr:rowOff>38100</xdr:rowOff>
    </xdr:to>
    <xdr:sp macro="" textlink="">
      <xdr:nvSpPr>
        <xdr:cNvPr id="11038" name="Oval 333"/>
        <xdr:cNvSpPr>
          <a:spLocks noChangeArrowheads="1"/>
        </xdr:cNvSpPr>
      </xdr:nvSpPr>
      <xdr:spPr bwMode="auto">
        <a:xfrm>
          <a:off x="16964025" y="11087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114300</xdr:rowOff>
    </xdr:from>
    <xdr:to>
      <xdr:col>26</xdr:col>
      <xdr:colOff>38100</xdr:colOff>
      <xdr:row>65</xdr:row>
      <xdr:rowOff>152400</xdr:rowOff>
    </xdr:to>
    <xdr:sp macro="" textlink="">
      <xdr:nvSpPr>
        <xdr:cNvPr id="10574" name="定員管理の状況該当値テキスト"/>
        <xdr:cNvSpPr txBox="1">
          <a:spLocks noChangeArrowheads="1"/>
        </xdr:cNvSpPr>
      </xdr:nvSpPr>
      <xdr:spPr bwMode="auto">
        <a:xfrm>
          <a:off x="17106900" y="11087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16.45</a:t>
          </a:r>
        </a:p>
      </xdr:txBody>
    </xdr:sp>
    <xdr:clientData/>
  </xdr:twoCellAnchor>
  <xdr:twoCellAnchor>
    <xdr:from>
      <xdr:col>23</xdr:col>
      <xdr:colOff>352425</xdr:colOff>
      <xdr:row>64</xdr:row>
      <xdr:rowOff>114300</xdr:rowOff>
    </xdr:from>
    <xdr:to>
      <xdr:col>23</xdr:col>
      <xdr:colOff>457200</xdr:colOff>
      <xdr:row>65</xdr:row>
      <xdr:rowOff>47625</xdr:rowOff>
    </xdr:to>
    <xdr:sp macro="" textlink="">
      <xdr:nvSpPr>
        <xdr:cNvPr id="11040" name="Oval 335"/>
        <xdr:cNvSpPr>
          <a:spLocks noChangeArrowheads="1"/>
        </xdr:cNvSpPr>
      </xdr:nvSpPr>
      <xdr:spPr bwMode="auto">
        <a:xfrm>
          <a:off x="16125825" y="1108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57150</xdr:rowOff>
    </xdr:from>
    <xdr:to>
      <xdr:col>24</xdr:col>
      <xdr:colOff>76200</xdr:colOff>
      <xdr:row>66</xdr:row>
      <xdr:rowOff>95250</xdr:rowOff>
    </xdr:to>
    <xdr:sp macro="" textlink="">
      <xdr:nvSpPr>
        <xdr:cNvPr id="10576" name="Text Box 336"/>
        <xdr:cNvSpPr txBox="1">
          <a:spLocks noChangeArrowheads="1"/>
        </xdr:cNvSpPr>
      </xdr:nvSpPr>
      <xdr:spPr bwMode="auto">
        <a:xfrm>
          <a:off x="15801975" y="1120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16.49</a:t>
          </a:r>
        </a:p>
      </xdr:txBody>
    </xdr:sp>
    <xdr:clientData/>
  </xdr:twoCellAnchor>
  <xdr:twoCellAnchor>
    <xdr:from>
      <xdr:col>22</xdr:col>
      <xdr:colOff>152400</xdr:colOff>
      <xdr:row>64</xdr:row>
      <xdr:rowOff>133350</xdr:rowOff>
    </xdr:from>
    <xdr:to>
      <xdr:col>22</xdr:col>
      <xdr:colOff>257175</xdr:colOff>
      <xdr:row>65</xdr:row>
      <xdr:rowOff>57150</xdr:rowOff>
    </xdr:to>
    <xdr:sp macro="" textlink="">
      <xdr:nvSpPr>
        <xdr:cNvPr id="11042" name="Oval 337"/>
        <xdr:cNvSpPr>
          <a:spLocks noChangeArrowheads="1"/>
        </xdr:cNvSpPr>
      </xdr:nvSpPr>
      <xdr:spPr bwMode="auto">
        <a:xfrm>
          <a:off x="15240000" y="11106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76200</xdr:rowOff>
    </xdr:from>
    <xdr:to>
      <xdr:col>22</xdr:col>
      <xdr:colOff>581025</xdr:colOff>
      <xdr:row>66</xdr:row>
      <xdr:rowOff>114300</xdr:rowOff>
    </xdr:to>
    <xdr:sp macro="" textlink="">
      <xdr:nvSpPr>
        <xdr:cNvPr id="10578" name="Text Box 338"/>
        <xdr:cNvSpPr txBox="1">
          <a:spLocks noChangeArrowheads="1"/>
        </xdr:cNvSpPr>
      </xdr:nvSpPr>
      <xdr:spPr bwMode="auto">
        <a:xfrm>
          <a:off x="14906625"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16.62</a:t>
          </a:r>
        </a:p>
      </xdr:txBody>
    </xdr:sp>
    <xdr:clientData/>
  </xdr:twoCellAnchor>
  <xdr:twoCellAnchor>
    <xdr:from>
      <xdr:col>20</xdr:col>
      <xdr:colOff>638175</xdr:colOff>
      <xdr:row>64</xdr:row>
      <xdr:rowOff>161925</xdr:rowOff>
    </xdr:from>
    <xdr:to>
      <xdr:col>21</xdr:col>
      <xdr:colOff>47625</xdr:colOff>
      <xdr:row>65</xdr:row>
      <xdr:rowOff>85725</xdr:rowOff>
    </xdr:to>
    <xdr:sp macro="" textlink="">
      <xdr:nvSpPr>
        <xdr:cNvPr id="11044" name="Oval 339"/>
        <xdr:cNvSpPr>
          <a:spLocks noChangeArrowheads="1"/>
        </xdr:cNvSpPr>
      </xdr:nvSpPr>
      <xdr:spPr bwMode="auto">
        <a:xfrm>
          <a:off x="14354175" y="1113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104775</xdr:rowOff>
    </xdr:from>
    <xdr:to>
      <xdr:col>21</xdr:col>
      <xdr:colOff>381000</xdr:colOff>
      <xdr:row>66</xdr:row>
      <xdr:rowOff>142875</xdr:rowOff>
    </xdr:to>
    <xdr:sp macro="" textlink="">
      <xdr:nvSpPr>
        <xdr:cNvPr id="10580" name="Text Box 340"/>
        <xdr:cNvSpPr txBox="1">
          <a:spLocks noChangeArrowheads="1"/>
        </xdr:cNvSpPr>
      </xdr:nvSpPr>
      <xdr:spPr bwMode="auto">
        <a:xfrm>
          <a:off x="14020800" y="11249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16.86</a:t>
          </a:r>
        </a:p>
      </xdr:txBody>
    </xdr:sp>
    <xdr:clientData/>
  </xdr:twoCellAnchor>
  <xdr:twoCellAnchor>
    <xdr:from>
      <xdr:col>19</xdr:col>
      <xdr:colOff>428625</xdr:colOff>
      <xdr:row>65</xdr:row>
      <xdr:rowOff>66675</xdr:rowOff>
    </xdr:from>
    <xdr:to>
      <xdr:col>19</xdr:col>
      <xdr:colOff>533400</xdr:colOff>
      <xdr:row>65</xdr:row>
      <xdr:rowOff>161925</xdr:rowOff>
    </xdr:to>
    <xdr:sp macro="" textlink="">
      <xdr:nvSpPr>
        <xdr:cNvPr id="11046" name="Oval 341"/>
        <xdr:cNvSpPr>
          <a:spLocks noChangeArrowheads="1"/>
        </xdr:cNvSpPr>
      </xdr:nvSpPr>
      <xdr:spPr bwMode="auto">
        <a:xfrm>
          <a:off x="13458825" y="1121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9525</xdr:rowOff>
    </xdr:from>
    <xdr:to>
      <xdr:col>20</xdr:col>
      <xdr:colOff>180975</xdr:colOff>
      <xdr:row>67</xdr:row>
      <xdr:rowOff>47625</xdr:rowOff>
    </xdr:to>
    <xdr:sp macro="" textlink="">
      <xdr:nvSpPr>
        <xdr:cNvPr id="10582" name="Text Box 342"/>
        <xdr:cNvSpPr txBox="1">
          <a:spLocks noChangeArrowheads="1"/>
        </xdr:cNvSpPr>
      </xdr:nvSpPr>
      <xdr:spPr bwMode="auto">
        <a:xfrm>
          <a:off x="13134975" y="1132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17.53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4" name="Text Box 34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5" name="Text Box 34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[17.2%]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40/44</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1" name="Rectangle 35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7" name="Rectangle 352"/>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58" name="Rectangle 35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年々数値は改善されてきており、</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年度では発行許可基準である</a:t>
          </a:r>
          <a:r>
            <a:rPr lang="en-US" altLang="ja-JP" sz="1300" b="0" i="0" strike="noStrike">
              <a:solidFill>
                <a:srgbClr val="000000"/>
              </a:solidFill>
              <a:latin typeface="ＭＳ Ｐゴシック"/>
              <a:ea typeface="ＭＳ Ｐゴシック"/>
            </a:rPr>
            <a:t>18</a:t>
          </a:r>
          <a:r>
            <a:rPr lang="ja-JP" altLang="en-US" sz="1300" b="0" i="0" strike="noStrike">
              <a:solidFill>
                <a:srgbClr val="000000"/>
              </a:solidFill>
              <a:latin typeface="ＭＳ Ｐゴシック"/>
              <a:ea typeface="ＭＳ Ｐゴシック"/>
            </a:rPr>
            <a:t>％を下回り本年においては更に</a:t>
          </a:r>
          <a:r>
            <a:rPr lang="en-US" altLang="ja-JP" sz="1300" b="0" i="0" strike="noStrike">
              <a:solidFill>
                <a:srgbClr val="000000"/>
              </a:solidFill>
              <a:latin typeface="ＭＳ Ｐゴシック"/>
              <a:ea typeface="ＭＳ Ｐゴシック"/>
            </a:rPr>
            <a:t>0.7</a:t>
          </a:r>
          <a:r>
            <a:rPr lang="ja-JP" altLang="en-US" sz="1300" b="0" i="0" strike="noStrike">
              <a:solidFill>
                <a:srgbClr val="000000"/>
              </a:solidFill>
              <a:latin typeface="ＭＳ Ｐゴシック"/>
              <a:ea typeface="ＭＳ Ｐゴシック"/>
            </a:rPr>
            <a:t>ポイント数値を改善した。後年度以降においても改善方向の見込みではあるが、引き続き普通交付税措置条件に優れている地方債を発行するとともに、更に起債の抑制に努める。</a:t>
          </a:r>
        </a:p>
      </xdr:txBody>
    </xdr:sp>
    <xdr:clientData/>
  </xdr:twoCellAnchor>
  <xdr:oneCellAnchor>
    <xdr:from>
      <xdr:col>18</xdr:col>
      <xdr:colOff>485775</xdr:colOff>
      <xdr:row>32</xdr:row>
      <xdr:rowOff>142875</xdr:rowOff>
    </xdr:from>
    <xdr:ext cx="133350" cy="152400"/>
    <xdr:sp macro="" textlink="">
      <xdr:nvSpPr>
        <xdr:cNvPr id="10596" name="Text Box 356"/>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62" name="Line 357"/>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1064" name="Line 359"/>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0" name="Text Box 360"/>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1066" name="Line 361"/>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2" name="Text Box 362"/>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68" name="Line 363"/>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4" name="Text Box 364"/>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1070" name="Line 365"/>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6" name="Text Box 366"/>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1072" name="Line 367"/>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8" name="Text Box 368"/>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74" name="Line 369"/>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7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85725</xdr:rowOff>
    </xdr:from>
    <xdr:to>
      <xdr:col>24</xdr:col>
      <xdr:colOff>561975</xdr:colOff>
      <xdr:row>43</xdr:row>
      <xdr:rowOff>133350</xdr:rowOff>
    </xdr:to>
    <xdr:sp macro="" textlink="">
      <xdr:nvSpPr>
        <xdr:cNvPr id="11077" name="Line 372"/>
        <xdr:cNvSpPr>
          <a:spLocks noChangeShapeType="1"/>
        </xdr:cNvSpPr>
      </xdr:nvSpPr>
      <xdr:spPr bwMode="auto">
        <a:xfrm flipV="1">
          <a:off x="17021175" y="6257925"/>
          <a:ext cx="0" cy="1247775"/>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133350</xdr:rowOff>
    </xdr:from>
    <xdr:to>
      <xdr:col>26</xdr:col>
      <xdr:colOff>38100</xdr:colOff>
      <xdr:row>45</xdr:row>
      <xdr:rowOff>0</xdr:rowOff>
    </xdr:to>
    <xdr:sp macro="" textlink="">
      <xdr:nvSpPr>
        <xdr:cNvPr id="10613" name="公債費負担の状況最小値テキスト"/>
        <xdr:cNvSpPr txBox="1">
          <a:spLocks noChangeArrowheads="1"/>
        </xdr:cNvSpPr>
      </xdr:nvSpPr>
      <xdr:spPr bwMode="auto">
        <a:xfrm>
          <a:off x="17106900" y="7505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21.5</a:t>
          </a:r>
        </a:p>
      </xdr:txBody>
    </xdr:sp>
    <xdr:clientData/>
  </xdr:twoCellAnchor>
  <xdr:twoCellAnchor>
    <xdr:from>
      <xdr:col>24</xdr:col>
      <xdr:colOff>466725</xdr:colOff>
      <xdr:row>43</xdr:row>
      <xdr:rowOff>133350</xdr:rowOff>
    </xdr:from>
    <xdr:to>
      <xdr:col>24</xdr:col>
      <xdr:colOff>647700</xdr:colOff>
      <xdr:row>43</xdr:row>
      <xdr:rowOff>133350</xdr:rowOff>
    </xdr:to>
    <xdr:sp macro="" textlink="">
      <xdr:nvSpPr>
        <xdr:cNvPr id="11079" name="Line 374"/>
        <xdr:cNvSpPr>
          <a:spLocks noChangeShapeType="1"/>
        </xdr:cNvSpPr>
      </xdr:nvSpPr>
      <xdr:spPr bwMode="auto">
        <a:xfrm>
          <a:off x="16925925" y="75057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28575</xdr:rowOff>
    </xdr:from>
    <xdr:to>
      <xdr:col>26</xdr:col>
      <xdr:colOff>38100</xdr:colOff>
      <xdr:row>36</xdr:row>
      <xdr:rowOff>66675</xdr:rowOff>
    </xdr:to>
    <xdr:sp macro="" textlink="">
      <xdr:nvSpPr>
        <xdr:cNvPr id="10615" name="公債費負担の状況最大値テキスト"/>
        <xdr:cNvSpPr txBox="1">
          <a:spLocks noChangeArrowheads="1"/>
        </xdr:cNvSpPr>
      </xdr:nvSpPr>
      <xdr:spPr bwMode="auto">
        <a:xfrm>
          <a:off x="17106900"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6.0</a:t>
          </a:r>
        </a:p>
      </xdr:txBody>
    </xdr:sp>
    <xdr:clientData/>
  </xdr:twoCellAnchor>
  <xdr:twoCellAnchor>
    <xdr:from>
      <xdr:col>24</xdr:col>
      <xdr:colOff>466725</xdr:colOff>
      <xdr:row>36</xdr:row>
      <xdr:rowOff>85725</xdr:rowOff>
    </xdr:from>
    <xdr:to>
      <xdr:col>24</xdr:col>
      <xdr:colOff>647700</xdr:colOff>
      <xdr:row>36</xdr:row>
      <xdr:rowOff>85725</xdr:rowOff>
    </xdr:to>
    <xdr:sp macro="" textlink="">
      <xdr:nvSpPr>
        <xdr:cNvPr id="11081" name="Line 376"/>
        <xdr:cNvSpPr>
          <a:spLocks noChangeShapeType="1"/>
        </xdr:cNvSpPr>
      </xdr:nvSpPr>
      <xdr:spPr bwMode="auto">
        <a:xfrm>
          <a:off x="16925925" y="6257925"/>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133350</xdr:rowOff>
    </xdr:from>
    <xdr:to>
      <xdr:col>24</xdr:col>
      <xdr:colOff>561975</xdr:colOff>
      <xdr:row>42</xdr:row>
      <xdr:rowOff>19050</xdr:rowOff>
    </xdr:to>
    <xdr:sp macro="" textlink="">
      <xdr:nvSpPr>
        <xdr:cNvPr id="11082" name="Line 377"/>
        <xdr:cNvSpPr>
          <a:spLocks noChangeShapeType="1"/>
        </xdr:cNvSpPr>
      </xdr:nvSpPr>
      <xdr:spPr bwMode="auto">
        <a:xfrm flipV="1">
          <a:off x="16182975" y="7162800"/>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18" name="公債費負担の状況平均値テキスト"/>
        <xdr:cNvSpPr txBox="1">
          <a:spLocks noChangeArrowheads="1"/>
        </xdr:cNvSpPr>
      </xdr:nvSpPr>
      <xdr:spPr bwMode="auto">
        <a:xfrm>
          <a:off x="17106900"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1084" name="AutoShape 379"/>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19050</xdr:rowOff>
    </xdr:from>
    <xdr:to>
      <xdr:col>23</xdr:col>
      <xdr:colOff>409575</xdr:colOff>
      <xdr:row>42</xdr:row>
      <xdr:rowOff>114300</xdr:rowOff>
    </xdr:to>
    <xdr:sp macro="" textlink="">
      <xdr:nvSpPr>
        <xdr:cNvPr id="11085" name="Line 380"/>
        <xdr:cNvSpPr>
          <a:spLocks noChangeShapeType="1"/>
        </xdr:cNvSpPr>
      </xdr:nvSpPr>
      <xdr:spPr bwMode="auto">
        <a:xfrm flipV="1">
          <a:off x="15287625" y="7219950"/>
          <a:ext cx="895350" cy="95250"/>
        </a:xfrm>
        <a:prstGeom prst="line">
          <a:avLst/>
        </a:prstGeom>
        <a:noFill/>
        <a:ln w="6350">
          <a:solidFill>
            <a:srgbClr val="FF0000"/>
          </a:solidFill>
          <a:round/>
          <a:headEnd/>
          <a:tailEnd/>
        </a:ln>
      </xdr:spPr>
    </xdr:sp>
    <xdr:clientData/>
  </xdr:twoCellAnchor>
  <xdr:twoCellAnchor>
    <xdr:from>
      <xdr:col>23</xdr:col>
      <xdr:colOff>352425</xdr:colOff>
      <xdr:row>40</xdr:row>
      <xdr:rowOff>38100</xdr:rowOff>
    </xdr:from>
    <xdr:to>
      <xdr:col>23</xdr:col>
      <xdr:colOff>457200</xdr:colOff>
      <xdr:row>40</xdr:row>
      <xdr:rowOff>133350</xdr:rowOff>
    </xdr:to>
    <xdr:sp macro="" textlink="">
      <xdr:nvSpPr>
        <xdr:cNvPr id="11086" name="AutoShape 381"/>
        <xdr:cNvSpPr>
          <a:spLocks noChangeArrowheads="1"/>
        </xdr:cNvSpPr>
      </xdr:nvSpPr>
      <xdr:spPr bwMode="auto">
        <a:xfrm>
          <a:off x="16125825"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0</xdr:rowOff>
    </xdr:from>
    <xdr:to>
      <xdr:col>24</xdr:col>
      <xdr:colOff>76200</xdr:colOff>
      <xdr:row>40</xdr:row>
      <xdr:rowOff>38100</xdr:rowOff>
    </xdr:to>
    <xdr:sp macro="" textlink="">
      <xdr:nvSpPr>
        <xdr:cNvPr id="10622" name="Text Box 382"/>
        <xdr:cNvSpPr txBox="1">
          <a:spLocks noChangeArrowheads="1"/>
        </xdr:cNvSpPr>
      </xdr:nvSpPr>
      <xdr:spPr bwMode="auto">
        <a:xfrm>
          <a:off x="15801975" y="668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21</xdr:col>
      <xdr:colOff>0</xdr:colOff>
      <xdr:row>42</xdr:row>
      <xdr:rowOff>114300</xdr:rowOff>
    </xdr:from>
    <xdr:to>
      <xdr:col>22</xdr:col>
      <xdr:colOff>200025</xdr:colOff>
      <xdr:row>43</xdr:row>
      <xdr:rowOff>123825</xdr:rowOff>
    </xdr:to>
    <xdr:sp macro="" textlink="">
      <xdr:nvSpPr>
        <xdr:cNvPr id="11088" name="Line 383"/>
        <xdr:cNvSpPr>
          <a:spLocks noChangeShapeType="1"/>
        </xdr:cNvSpPr>
      </xdr:nvSpPr>
      <xdr:spPr bwMode="auto">
        <a:xfrm flipV="1">
          <a:off x="14401800" y="7315200"/>
          <a:ext cx="885825" cy="180975"/>
        </a:xfrm>
        <a:prstGeom prst="line">
          <a:avLst/>
        </a:prstGeom>
        <a:noFill/>
        <a:ln w="6350">
          <a:solidFill>
            <a:srgbClr val="FF0000"/>
          </a:solidFill>
          <a:round/>
          <a:headEnd/>
          <a:tailEnd/>
        </a:ln>
      </xdr:spPr>
    </xdr:sp>
    <xdr:clientData/>
  </xdr:twoCellAnchor>
  <xdr:twoCellAnchor>
    <xdr:from>
      <xdr:col>22</xdr:col>
      <xdr:colOff>152400</xdr:colOff>
      <xdr:row>40</xdr:row>
      <xdr:rowOff>123825</xdr:rowOff>
    </xdr:from>
    <xdr:to>
      <xdr:col>22</xdr:col>
      <xdr:colOff>257175</xdr:colOff>
      <xdr:row>41</xdr:row>
      <xdr:rowOff>57150</xdr:rowOff>
    </xdr:to>
    <xdr:sp macro="" textlink="">
      <xdr:nvSpPr>
        <xdr:cNvPr id="11089" name="AutoShape 384"/>
        <xdr:cNvSpPr>
          <a:spLocks noChangeArrowheads="1"/>
        </xdr:cNvSpPr>
      </xdr:nvSpPr>
      <xdr:spPr bwMode="auto">
        <a:xfrm>
          <a:off x="15240000"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5" name="Text Box 385"/>
        <xdr:cNvSpPr txBox="1">
          <a:spLocks noChangeArrowheads="1"/>
        </xdr:cNvSpPr>
      </xdr:nvSpPr>
      <xdr:spPr bwMode="auto">
        <a:xfrm>
          <a:off x="14906625"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15.6</a:t>
          </a:r>
        </a:p>
      </xdr:txBody>
    </xdr:sp>
    <xdr:clientData/>
  </xdr:twoCellAnchor>
  <xdr:twoCellAnchor>
    <xdr:from>
      <xdr:col>19</xdr:col>
      <xdr:colOff>485775</xdr:colOff>
      <xdr:row>43</xdr:row>
      <xdr:rowOff>123825</xdr:rowOff>
    </xdr:from>
    <xdr:to>
      <xdr:col>21</xdr:col>
      <xdr:colOff>0</xdr:colOff>
      <xdr:row>44</xdr:row>
      <xdr:rowOff>123825</xdr:rowOff>
    </xdr:to>
    <xdr:sp macro="" textlink="">
      <xdr:nvSpPr>
        <xdr:cNvPr id="11091" name="Line 386"/>
        <xdr:cNvSpPr>
          <a:spLocks noChangeShapeType="1"/>
        </xdr:cNvSpPr>
      </xdr:nvSpPr>
      <xdr:spPr bwMode="auto">
        <a:xfrm flipV="1">
          <a:off x="13515975" y="7496175"/>
          <a:ext cx="885825" cy="171450"/>
        </a:xfrm>
        <a:prstGeom prst="line">
          <a:avLst/>
        </a:prstGeom>
        <a:noFill/>
        <a:ln w="6350">
          <a:solidFill>
            <a:srgbClr val="FF0000"/>
          </a:solidFill>
          <a:round/>
          <a:headEnd/>
          <a:tailEnd/>
        </a:ln>
      </xdr:spPr>
    </xdr:sp>
    <xdr:clientData/>
  </xdr:twoCellAnchor>
  <xdr:twoCellAnchor>
    <xdr:from>
      <xdr:col>20</xdr:col>
      <xdr:colOff>638175</xdr:colOff>
      <xdr:row>41</xdr:row>
      <xdr:rowOff>57150</xdr:rowOff>
    </xdr:from>
    <xdr:to>
      <xdr:col>21</xdr:col>
      <xdr:colOff>47625</xdr:colOff>
      <xdr:row>41</xdr:row>
      <xdr:rowOff>161925</xdr:rowOff>
    </xdr:to>
    <xdr:sp macro="" textlink="">
      <xdr:nvSpPr>
        <xdr:cNvPr id="11092" name="AutoShape 387"/>
        <xdr:cNvSpPr>
          <a:spLocks noChangeArrowheads="1"/>
        </xdr:cNvSpPr>
      </xdr:nvSpPr>
      <xdr:spPr bwMode="auto">
        <a:xfrm>
          <a:off x="14354175" y="7086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28575</xdr:rowOff>
    </xdr:from>
    <xdr:to>
      <xdr:col>21</xdr:col>
      <xdr:colOff>381000</xdr:colOff>
      <xdr:row>41</xdr:row>
      <xdr:rowOff>66675</xdr:rowOff>
    </xdr:to>
    <xdr:sp macro="" textlink="">
      <xdr:nvSpPr>
        <xdr:cNvPr id="10628" name="Text Box 388"/>
        <xdr:cNvSpPr txBox="1">
          <a:spLocks noChangeArrowheads="1"/>
        </xdr:cNvSpPr>
      </xdr:nvSpPr>
      <xdr:spPr bwMode="auto">
        <a:xfrm>
          <a:off x="14020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16.9</a:t>
          </a:r>
        </a:p>
      </xdr:txBody>
    </xdr:sp>
    <xdr:clientData/>
  </xdr:twoCellAnchor>
  <xdr:twoCellAnchor>
    <xdr:from>
      <xdr:col>19</xdr:col>
      <xdr:colOff>428625</xdr:colOff>
      <xdr:row>41</xdr:row>
      <xdr:rowOff>19050</xdr:rowOff>
    </xdr:from>
    <xdr:to>
      <xdr:col>19</xdr:col>
      <xdr:colOff>533400</xdr:colOff>
      <xdr:row>41</xdr:row>
      <xdr:rowOff>114300</xdr:rowOff>
    </xdr:to>
    <xdr:sp macro="" textlink="">
      <xdr:nvSpPr>
        <xdr:cNvPr id="11094" name="AutoShape 389"/>
        <xdr:cNvSpPr>
          <a:spLocks noChangeArrowheads="1"/>
        </xdr:cNvSpPr>
      </xdr:nvSpPr>
      <xdr:spPr bwMode="auto">
        <a:xfrm>
          <a:off x="13458825" y="704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152400</xdr:rowOff>
    </xdr:from>
    <xdr:to>
      <xdr:col>20</xdr:col>
      <xdr:colOff>180975</xdr:colOff>
      <xdr:row>41</xdr:row>
      <xdr:rowOff>19050</xdr:rowOff>
    </xdr:to>
    <xdr:sp macro="" textlink="">
      <xdr:nvSpPr>
        <xdr:cNvPr id="10630" name="Text Box 390"/>
        <xdr:cNvSpPr txBox="1">
          <a:spLocks noChangeArrowheads="1"/>
        </xdr:cNvSpPr>
      </xdr:nvSpPr>
      <xdr:spPr bwMode="auto">
        <a:xfrm>
          <a:off x="13134975"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41</xdr:row>
      <xdr:rowOff>85725</xdr:rowOff>
    </xdr:from>
    <xdr:to>
      <xdr:col>24</xdr:col>
      <xdr:colOff>609600</xdr:colOff>
      <xdr:row>42</xdr:row>
      <xdr:rowOff>9525</xdr:rowOff>
    </xdr:to>
    <xdr:sp macro="" textlink="">
      <xdr:nvSpPr>
        <xdr:cNvPr id="11101" name="Oval 396"/>
        <xdr:cNvSpPr>
          <a:spLocks noChangeArrowheads="1"/>
        </xdr:cNvSpPr>
      </xdr:nvSpPr>
      <xdr:spPr bwMode="auto">
        <a:xfrm>
          <a:off x="16964025" y="711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85725</xdr:rowOff>
    </xdr:from>
    <xdr:to>
      <xdr:col>26</xdr:col>
      <xdr:colOff>38100</xdr:colOff>
      <xdr:row>42</xdr:row>
      <xdr:rowOff>123825</xdr:rowOff>
    </xdr:to>
    <xdr:sp macro="" textlink="">
      <xdr:nvSpPr>
        <xdr:cNvPr id="10637" name="公債費負担の状況該当値テキスト"/>
        <xdr:cNvSpPr txBox="1">
          <a:spLocks noChangeArrowheads="1"/>
        </xdr:cNvSpPr>
      </xdr:nvSpPr>
      <xdr:spPr bwMode="auto">
        <a:xfrm>
          <a:off x="17106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17.2</a:t>
          </a:r>
        </a:p>
      </xdr:txBody>
    </xdr:sp>
    <xdr:clientData/>
  </xdr:twoCellAnchor>
  <xdr:twoCellAnchor>
    <xdr:from>
      <xdr:col>23</xdr:col>
      <xdr:colOff>352425</xdr:colOff>
      <xdr:row>41</xdr:row>
      <xdr:rowOff>133350</xdr:rowOff>
    </xdr:from>
    <xdr:to>
      <xdr:col>23</xdr:col>
      <xdr:colOff>457200</xdr:colOff>
      <xdr:row>42</xdr:row>
      <xdr:rowOff>66675</xdr:rowOff>
    </xdr:to>
    <xdr:sp macro="" textlink="">
      <xdr:nvSpPr>
        <xdr:cNvPr id="11103" name="Oval 398"/>
        <xdr:cNvSpPr>
          <a:spLocks noChangeArrowheads="1"/>
        </xdr:cNvSpPr>
      </xdr:nvSpPr>
      <xdr:spPr bwMode="auto">
        <a:xfrm>
          <a:off x="16125825" y="716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76200</xdr:rowOff>
    </xdr:from>
    <xdr:to>
      <xdr:col>24</xdr:col>
      <xdr:colOff>76200</xdr:colOff>
      <xdr:row>43</xdr:row>
      <xdr:rowOff>114300</xdr:rowOff>
    </xdr:to>
    <xdr:sp macro="" textlink="">
      <xdr:nvSpPr>
        <xdr:cNvPr id="10639" name="Text Box 399"/>
        <xdr:cNvSpPr txBox="1">
          <a:spLocks noChangeArrowheads="1"/>
        </xdr:cNvSpPr>
      </xdr:nvSpPr>
      <xdr:spPr bwMode="auto">
        <a:xfrm>
          <a:off x="15801975" y="7277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17.9</a:t>
          </a:r>
        </a:p>
      </xdr:txBody>
    </xdr:sp>
    <xdr:clientData/>
  </xdr:twoCellAnchor>
  <xdr:twoCellAnchor>
    <xdr:from>
      <xdr:col>22</xdr:col>
      <xdr:colOff>152400</xdr:colOff>
      <xdr:row>42</xdr:row>
      <xdr:rowOff>66675</xdr:rowOff>
    </xdr:from>
    <xdr:to>
      <xdr:col>22</xdr:col>
      <xdr:colOff>257175</xdr:colOff>
      <xdr:row>42</xdr:row>
      <xdr:rowOff>161925</xdr:rowOff>
    </xdr:to>
    <xdr:sp macro="" textlink="">
      <xdr:nvSpPr>
        <xdr:cNvPr id="11105" name="Oval 400"/>
        <xdr:cNvSpPr>
          <a:spLocks noChangeArrowheads="1"/>
        </xdr:cNvSpPr>
      </xdr:nvSpPr>
      <xdr:spPr bwMode="auto">
        <a:xfrm>
          <a:off x="15240000" y="726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9525</xdr:rowOff>
    </xdr:from>
    <xdr:to>
      <xdr:col>22</xdr:col>
      <xdr:colOff>581025</xdr:colOff>
      <xdr:row>44</xdr:row>
      <xdr:rowOff>47625</xdr:rowOff>
    </xdr:to>
    <xdr:sp macro="" textlink="">
      <xdr:nvSpPr>
        <xdr:cNvPr id="10641" name="Text Box 401"/>
        <xdr:cNvSpPr txBox="1">
          <a:spLocks noChangeArrowheads="1"/>
        </xdr:cNvSpPr>
      </xdr:nvSpPr>
      <xdr:spPr bwMode="auto">
        <a:xfrm>
          <a:off x="14906625" y="738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19.1</a:t>
          </a:r>
        </a:p>
      </xdr:txBody>
    </xdr:sp>
    <xdr:clientData/>
  </xdr:twoCellAnchor>
  <xdr:twoCellAnchor>
    <xdr:from>
      <xdr:col>20</xdr:col>
      <xdr:colOff>638175</xdr:colOff>
      <xdr:row>43</xdr:row>
      <xdr:rowOff>76200</xdr:rowOff>
    </xdr:from>
    <xdr:to>
      <xdr:col>21</xdr:col>
      <xdr:colOff>47625</xdr:colOff>
      <xdr:row>44</xdr:row>
      <xdr:rowOff>9525</xdr:rowOff>
    </xdr:to>
    <xdr:sp macro="" textlink="">
      <xdr:nvSpPr>
        <xdr:cNvPr id="11107" name="Oval 402"/>
        <xdr:cNvSpPr>
          <a:spLocks noChangeArrowheads="1"/>
        </xdr:cNvSpPr>
      </xdr:nvSpPr>
      <xdr:spPr bwMode="auto">
        <a:xfrm>
          <a:off x="14354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19050</xdr:rowOff>
    </xdr:from>
    <xdr:to>
      <xdr:col>21</xdr:col>
      <xdr:colOff>381000</xdr:colOff>
      <xdr:row>45</xdr:row>
      <xdr:rowOff>57150</xdr:rowOff>
    </xdr:to>
    <xdr:sp macro="" textlink="">
      <xdr:nvSpPr>
        <xdr:cNvPr id="10643" name="Text Box 403"/>
        <xdr:cNvSpPr txBox="1">
          <a:spLocks noChangeArrowheads="1"/>
        </xdr:cNvSpPr>
      </xdr:nvSpPr>
      <xdr:spPr bwMode="auto">
        <a:xfrm>
          <a:off x="14020800"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19</xdr:col>
      <xdr:colOff>428625</xdr:colOff>
      <xdr:row>44</xdr:row>
      <xdr:rowOff>76200</xdr:rowOff>
    </xdr:from>
    <xdr:to>
      <xdr:col>19</xdr:col>
      <xdr:colOff>533400</xdr:colOff>
      <xdr:row>45</xdr:row>
      <xdr:rowOff>0</xdr:rowOff>
    </xdr:to>
    <xdr:sp macro="" textlink="">
      <xdr:nvSpPr>
        <xdr:cNvPr id="11109" name="Oval 404"/>
        <xdr:cNvSpPr>
          <a:spLocks noChangeArrowheads="1"/>
        </xdr:cNvSpPr>
      </xdr:nvSpPr>
      <xdr:spPr bwMode="auto">
        <a:xfrm>
          <a:off x="13458825" y="7620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19050</xdr:rowOff>
    </xdr:from>
    <xdr:to>
      <xdr:col>20</xdr:col>
      <xdr:colOff>180975</xdr:colOff>
      <xdr:row>46</xdr:row>
      <xdr:rowOff>57150</xdr:rowOff>
    </xdr:to>
    <xdr:sp macro="" textlink="">
      <xdr:nvSpPr>
        <xdr:cNvPr id="10645" name="Text Box 405"/>
        <xdr:cNvSpPr txBox="1">
          <a:spLocks noChangeArrowheads="1"/>
        </xdr:cNvSpPr>
      </xdr:nvSpPr>
      <xdr:spPr bwMode="auto">
        <a:xfrm>
          <a:off x="13134975"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[77.2%]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24/44</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0" name="Rectangle 415"/>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1" name="Rectangle 416"/>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年々数値は改善されており</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決算値に比較し</a:t>
          </a:r>
          <a:r>
            <a:rPr lang="en-US" altLang="ja-JP" sz="1300" b="0" i="0" strike="noStrike">
              <a:solidFill>
                <a:srgbClr val="000000"/>
              </a:solidFill>
              <a:latin typeface="ＭＳ Ｐゴシック"/>
              <a:ea typeface="ＭＳ Ｐゴシック"/>
            </a:rPr>
            <a:t>20.9</a:t>
          </a:r>
          <a:r>
            <a:rPr lang="ja-JP" altLang="en-US" sz="1300" b="0" i="0" strike="noStrike">
              <a:solidFill>
                <a:srgbClr val="000000"/>
              </a:solidFill>
              <a:latin typeface="ＭＳ Ｐゴシック"/>
              <a:ea typeface="ＭＳ Ｐゴシック"/>
            </a:rPr>
            <a:t>ポイント減少しているが、以前類似団体の平均値を上回っている。起債の償還終了、新規発行の抑制などにより改善してきている為引き続き健全化に努めていく。</a:t>
          </a: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25" name="Line 420"/>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1127" name="Line 422"/>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1129" name="Line 424"/>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1131" name="Line 426"/>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1133" name="Line 428"/>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35" name="Line 430"/>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3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95250</xdr:rowOff>
    </xdr:from>
    <xdr:to>
      <xdr:col>24</xdr:col>
      <xdr:colOff>561975</xdr:colOff>
      <xdr:row>23</xdr:row>
      <xdr:rowOff>19050</xdr:rowOff>
    </xdr:to>
    <xdr:sp macro="" textlink="">
      <xdr:nvSpPr>
        <xdr:cNvPr id="11137" name="Line 432"/>
        <xdr:cNvSpPr>
          <a:spLocks noChangeShapeType="1"/>
        </xdr:cNvSpPr>
      </xdr:nvSpPr>
      <xdr:spPr bwMode="auto">
        <a:xfrm flipV="1">
          <a:off x="17021175" y="2495550"/>
          <a:ext cx="0" cy="1466850"/>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3" name="将来負担の状況最小値テキスト"/>
        <xdr:cNvSpPr txBox="1">
          <a:spLocks noChangeArrowheads="1"/>
        </xdr:cNvSpPr>
      </xdr:nvSpPr>
      <xdr:spPr bwMode="auto">
        <a:xfrm>
          <a:off x="17106900" y="3962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313.4</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1139" name="Line 434"/>
        <xdr:cNvSpPr>
          <a:spLocks noChangeShapeType="1"/>
        </xdr:cNvSpPr>
      </xdr:nvSpPr>
      <xdr:spPr bwMode="auto">
        <a:xfrm>
          <a:off x="16925925" y="39624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75" name="将来負担の状況最大値テキスト"/>
        <xdr:cNvSpPr txBox="1">
          <a:spLocks noChangeArrowheads="1"/>
        </xdr:cNvSpPr>
      </xdr:nvSpPr>
      <xdr:spPr bwMode="auto">
        <a:xfrm>
          <a:off x="17106900" y="2266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8.5</a:t>
          </a:r>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11141" name="Line 436"/>
        <xdr:cNvSpPr>
          <a:spLocks noChangeShapeType="1"/>
        </xdr:cNvSpPr>
      </xdr:nvSpPr>
      <xdr:spPr bwMode="auto">
        <a:xfrm>
          <a:off x="16925925" y="2495550"/>
          <a:ext cx="180975" cy="0"/>
        </a:xfrm>
        <a:prstGeom prst="line">
          <a:avLst/>
        </a:prstGeom>
        <a:noFill/>
        <a:ln w="19050">
          <a:solidFill>
            <a:srgbClr val="000000"/>
          </a:solidFill>
          <a:round/>
          <a:headEnd/>
          <a:tailEnd/>
        </a:ln>
      </xdr:spPr>
    </xdr:sp>
    <xdr:clientData/>
  </xdr:twoCellAnchor>
  <xdr:twoCellAnchor>
    <xdr:from>
      <xdr:col>23</xdr:col>
      <xdr:colOff>409575</xdr:colOff>
      <xdr:row>16</xdr:row>
      <xdr:rowOff>76200</xdr:rowOff>
    </xdr:from>
    <xdr:to>
      <xdr:col>24</xdr:col>
      <xdr:colOff>561975</xdr:colOff>
      <xdr:row>17</xdr:row>
      <xdr:rowOff>9525</xdr:rowOff>
    </xdr:to>
    <xdr:sp macro="" textlink="">
      <xdr:nvSpPr>
        <xdr:cNvPr id="11142" name="Line 437"/>
        <xdr:cNvSpPr>
          <a:spLocks noChangeShapeType="1"/>
        </xdr:cNvSpPr>
      </xdr:nvSpPr>
      <xdr:spPr bwMode="auto">
        <a:xfrm flipV="1">
          <a:off x="16182975" y="2819400"/>
          <a:ext cx="838200" cy="10477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8"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64.7</a:t>
          </a:r>
        </a:p>
      </xdr:txBody>
    </xdr:sp>
    <xdr:clientData/>
  </xdr:twoCellAnchor>
  <xdr:twoCellAnchor>
    <xdr:from>
      <xdr:col>24</xdr:col>
      <xdr:colOff>504825</xdr:colOff>
      <xdr:row>15</xdr:row>
      <xdr:rowOff>142875</xdr:rowOff>
    </xdr:from>
    <xdr:to>
      <xdr:col>24</xdr:col>
      <xdr:colOff>609600</xdr:colOff>
      <xdr:row>16</xdr:row>
      <xdr:rowOff>66675</xdr:rowOff>
    </xdr:to>
    <xdr:sp macro="" textlink="">
      <xdr:nvSpPr>
        <xdr:cNvPr id="11144" name="AutoShape 439"/>
        <xdr:cNvSpPr>
          <a:spLocks noChangeArrowheads="1"/>
        </xdr:cNvSpPr>
      </xdr:nvSpPr>
      <xdr:spPr bwMode="auto">
        <a:xfrm>
          <a:off x="16964025"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9525</xdr:rowOff>
    </xdr:from>
    <xdr:to>
      <xdr:col>23</xdr:col>
      <xdr:colOff>409575</xdr:colOff>
      <xdr:row>17</xdr:row>
      <xdr:rowOff>66675</xdr:rowOff>
    </xdr:to>
    <xdr:sp macro="" textlink="">
      <xdr:nvSpPr>
        <xdr:cNvPr id="11145" name="Line 440"/>
        <xdr:cNvSpPr>
          <a:spLocks noChangeShapeType="1"/>
        </xdr:cNvSpPr>
      </xdr:nvSpPr>
      <xdr:spPr bwMode="auto">
        <a:xfrm flipV="1">
          <a:off x="15287625" y="2924175"/>
          <a:ext cx="895350" cy="57150"/>
        </a:xfrm>
        <a:prstGeom prst="line">
          <a:avLst/>
        </a:prstGeom>
        <a:noFill/>
        <a:ln w="6350">
          <a:solidFill>
            <a:srgbClr val="FF0000"/>
          </a:solidFill>
          <a:round/>
          <a:headEnd/>
          <a:tailEnd/>
        </a:ln>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1146" name="AutoShape 441"/>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2" name="Text Box 442"/>
        <xdr:cNvSpPr txBox="1">
          <a:spLocks noChangeArrowheads="1"/>
        </xdr:cNvSpPr>
      </xdr:nvSpPr>
      <xdr:spPr bwMode="auto">
        <a:xfrm>
          <a:off x="15801975" y="256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74.8</a:t>
          </a:r>
        </a:p>
      </xdr:txBody>
    </xdr:sp>
    <xdr:clientData/>
  </xdr:twoCellAnchor>
  <xdr:twoCellAnchor>
    <xdr:from>
      <xdr:col>21</xdr:col>
      <xdr:colOff>0</xdr:colOff>
      <xdr:row>17</xdr:row>
      <xdr:rowOff>66675</xdr:rowOff>
    </xdr:from>
    <xdr:to>
      <xdr:col>22</xdr:col>
      <xdr:colOff>200025</xdr:colOff>
      <xdr:row>18</xdr:row>
      <xdr:rowOff>57150</xdr:rowOff>
    </xdr:to>
    <xdr:sp macro="" textlink="">
      <xdr:nvSpPr>
        <xdr:cNvPr id="11148" name="Line 443"/>
        <xdr:cNvSpPr>
          <a:spLocks noChangeShapeType="1"/>
        </xdr:cNvSpPr>
      </xdr:nvSpPr>
      <xdr:spPr bwMode="auto">
        <a:xfrm flipV="1">
          <a:off x="14401800" y="2981325"/>
          <a:ext cx="885825" cy="161925"/>
        </a:xfrm>
        <a:prstGeom prst="line">
          <a:avLst/>
        </a:prstGeom>
        <a:noFill/>
        <a:ln w="6350">
          <a:solidFill>
            <a:srgbClr val="FF0000"/>
          </a:solidFill>
          <a:round/>
          <a:headEnd/>
          <a:tailEnd/>
        </a:ln>
      </xdr:spPr>
    </xdr:sp>
    <xdr:clientData/>
  </xdr:twoCellAnchor>
  <xdr:twoCellAnchor>
    <xdr:from>
      <xdr:col>22</xdr:col>
      <xdr:colOff>152400</xdr:colOff>
      <xdr:row>16</xdr:row>
      <xdr:rowOff>28575</xdr:rowOff>
    </xdr:from>
    <xdr:to>
      <xdr:col>22</xdr:col>
      <xdr:colOff>257175</xdr:colOff>
      <xdr:row>16</xdr:row>
      <xdr:rowOff>123825</xdr:rowOff>
    </xdr:to>
    <xdr:sp macro="" textlink="">
      <xdr:nvSpPr>
        <xdr:cNvPr id="11149" name="AutoShape 444"/>
        <xdr:cNvSpPr>
          <a:spLocks noChangeArrowheads="1"/>
        </xdr:cNvSpPr>
      </xdr:nvSpPr>
      <xdr:spPr bwMode="auto">
        <a:xfrm>
          <a:off x="15240000" y="277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161925</xdr:rowOff>
    </xdr:from>
    <xdr:to>
      <xdr:col>22</xdr:col>
      <xdr:colOff>581025</xdr:colOff>
      <xdr:row>16</xdr:row>
      <xdr:rowOff>28575</xdr:rowOff>
    </xdr:to>
    <xdr:sp macro="" textlink="">
      <xdr:nvSpPr>
        <xdr:cNvPr id="10685" name="Text Box 445"/>
        <xdr:cNvSpPr txBox="1">
          <a:spLocks noChangeArrowheads="1"/>
        </xdr:cNvSpPr>
      </xdr:nvSpPr>
      <xdr:spPr bwMode="auto">
        <a:xfrm>
          <a:off x="1490662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76.2</a:t>
          </a:r>
        </a:p>
      </xdr:txBody>
    </xdr:sp>
    <xdr:clientData/>
  </xdr:twoCellAnchor>
  <xdr:twoCellAnchor>
    <xdr:from>
      <xdr:col>19</xdr:col>
      <xdr:colOff>485775</xdr:colOff>
      <xdr:row>18</xdr:row>
      <xdr:rowOff>57150</xdr:rowOff>
    </xdr:from>
    <xdr:to>
      <xdr:col>21</xdr:col>
      <xdr:colOff>0</xdr:colOff>
      <xdr:row>19</xdr:row>
      <xdr:rowOff>28575</xdr:rowOff>
    </xdr:to>
    <xdr:sp macro="" textlink="">
      <xdr:nvSpPr>
        <xdr:cNvPr id="11151" name="Line 446"/>
        <xdr:cNvSpPr>
          <a:spLocks noChangeShapeType="1"/>
        </xdr:cNvSpPr>
      </xdr:nvSpPr>
      <xdr:spPr bwMode="auto">
        <a:xfrm flipV="1">
          <a:off x="13515975" y="3143250"/>
          <a:ext cx="885825" cy="142875"/>
        </a:xfrm>
        <a:prstGeom prst="line">
          <a:avLst/>
        </a:prstGeom>
        <a:noFill/>
        <a:ln w="6350">
          <a:solidFill>
            <a:srgbClr val="FF0000"/>
          </a:solidFill>
          <a:round/>
          <a:headEnd/>
          <a:tailEnd/>
        </a:ln>
      </xdr:spPr>
    </xdr:sp>
    <xdr:clientData/>
  </xdr:twoCellAnchor>
  <xdr:twoCellAnchor>
    <xdr:from>
      <xdr:col>20</xdr:col>
      <xdr:colOff>638175</xdr:colOff>
      <xdr:row>16</xdr:row>
      <xdr:rowOff>142875</xdr:rowOff>
    </xdr:from>
    <xdr:to>
      <xdr:col>21</xdr:col>
      <xdr:colOff>47625</xdr:colOff>
      <xdr:row>17</xdr:row>
      <xdr:rowOff>66675</xdr:rowOff>
    </xdr:to>
    <xdr:sp macro="" textlink="">
      <xdr:nvSpPr>
        <xdr:cNvPr id="11152" name="AutoShape 447"/>
        <xdr:cNvSpPr>
          <a:spLocks noChangeArrowheads="1"/>
        </xdr:cNvSpPr>
      </xdr:nvSpPr>
      <xdr:spPr bwMode="auto">
        <a:xfrm>
          <a:off x="14354175" y="288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688" name="Text Box 448"/>
        <xdr:cNvSpPr txBox="1">
          <a:spLocks noChangeArrowheads="1"/>
        </xdr:cNvSpPr>
      </xdr:nvSpPr>
      <xdr:spPr bwMode="auto">
        <a:xfrm>
          <a:off x="14020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100.3</a:t>
          </a:r>
        </a:p>
      </xdr:txBody>
    </xdr:sp>
    <xdr:clientData/>
  </xdr:twoCellAnchor>
  <xdr:twoCellAnchor>
    <xdr:from>
      <xdr:col>19</xdr:col>
      <xdr:colOff>428625</xdr:colOff>
      <xdr:row>17</xdr:row>
      <xdr:rowOff>19050</xdr:rowOff>
    </xdr:from>
    <xdr:to>
      <xdr:col>19</xdr:col>
      <xdr:colOff>533400</xdr:colOff>
      <xdr:row>17</xdr:row>
      <xdr:rowOff>123825</xdr:rowOff>
    </xdr:to>
    <xdr:sp macro="" textlink="">
      <xdr:nvSpPr>
        <xdr:cNvPr id="11154" name="AutoShape 449"/>
        <xdr:cNvSpPr>
          <a:spLocks noChangeArrowheads="1"/>
        </xdr:cNvSpPr>
      </xdr:nvSpPr>
      <xdr:spPr bwMode="auto">
        <a:xfrm>
          <a:off x="13458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0" name="Text Box 450"/>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11161" name="Oval 456"/>
        <xdr:cNvSpPr>
          <a:spLocks noChangeArrowheads="1"/>
        </xdr:cNvSpPr>
      </xdr:nvSpPr>
      <xdr:spPr bwMode="auto">
        <a:xfrm>
          <a:off x="16964025" y="277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28575</xdr:rowOff>
    </xdr:from>
    <xdr:to>
      <xdr:col>26</xdr:col>
      <xdr:colOff>38100</xdr:colOff>
      <xdr:row>17</xdr:row>
      <xdr:rowOff>66675</xdr:rowOff>
    </xdr:to>
    <xdr:sp macro="" textlink="">
      <xdr:nvSpPr>
        <xdr:cNvPr id="10697" name="将来負担の状況該当値テキスト"/>
        <xdr:cNvSpPr txBox="1">
          <a:spLocks noChangeArrowheads="1"/>
        </xdr:cNvSpPr>
      </xdr:nvSpPr>
      <xdr:spPr bwMode="auto">
        <a:xfrm>
          <a:off x="17106900" y="2771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77.2</a:t>
          </a:r>
        </a:p>
      </xdr:txBody>
    </xdr:sp>
    <xdr:clientData/>
  </xdr:twoCellAnchor>
  <xdr:twoCellAnchor>
    <xdr:from>
      <xdr:col>23</xdr:col>
      <xdr:colOff>352425</xdr:colOff>
      <xdr:row>16</xdr:row>
      <xdr:rowOff>133350</xdr:rowOff>
    </xdr:from>
    <xdr:to>
      <xdr:col>23</xdr:col>
      <xdr:colOff>457200</xdr:colOff>
      <xdr:row>17</xdr:row>
      <xdr:rowOff>57150</xdr:rowOff>
    </xdr:to>
    <xdr:sp macro="" textlink="">
      <xdr:nvSpPr>
        <xdr:cNvPr id="11163" name="Oval 458"/>
        <xdr:cNvSpPr>
          <a:spLocks noChangeArrowheads="1"/>
        </xdr:cNvSpPr>
      </xdr:nvSpPr>
      <xdr:spPr bwMode="auto">
        <a:xfrm>
          <a:off x="16125825" y="287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76200</xdr:rowOff>
    </xdr:from>
    <xdr:to>
      <xdr:col>24</xdr:col>
      <xdr:colOff>76200</xdr:colOff>
      <xdr:row>18</xdr:row>
      <xdr:rowOff>114300</xdr:rowOff>
    </xdr:to>
    <xdr:sp macro="" textlink="">
      <xdr:nvSpPr>
        <xdr:cNvPr id="10699" name="Text Box 459"/>
        <xdr:cNvSpPr txBox="1">
          <a:spLocks noChangeArrowheads="1"/>
        </xdr:cNvSpPr>
      </xdr:nvSpPr>
      <xdr:spPr bwMode="auto">
        <a:xfrm>
          <a:off x="15801975" y="299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98.1</a:t>
          </a:r>
        </a:p>
      </xdr:txBody>
    </xdr:sp>
    <xdr:clientData/>
  </xdr:twoCellAnchor>
  <xdr:twoCellAnchor>
    <xdr:from>
      <xdr:col>22</xdr:col>
      <xdr:colOff>152400</xdr:colOff>
      <xdr:row>17</xdr:row>
      <xdr:rowOff>19050</xdr:rowOff>
    </xdr:from>
    <xdr:to>
      <xdr:col>22</xdr:col>
      <xdr:colOff>257175</xdr:colOff>
      <xdr:row>17</xdr:row>
      <xdr:rowOff>123825</xdr:rowOff>
    </xdr:to>
    <xdr:sp macro="" textlink="">
      <xdr:nvSpPr>
        <xdr:cNvPr id="11165" name="Oval 460"/>
        <xdr:cNvSpPr>
          <a:spLocks noChangeArrowheads="1"/>
        </xdr:cNvSpPr>
      </xdr:nvSpPr>
      <xdr:spPr bwMode="auto">
        <a:xfrm>
          <a:off x="15240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701" name="Text Box 461"/>
        <xdr:cNvSpPr txBox="1">
          <a:spLocks noChangeArrowheads="1"/>
        </xdr:cNvSpPr>
      </xdr:nvSpPr>
      <xdr:spPr bwMode="auto">
        <a:xfrm>
          <a:off x="1490662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110.5</a:t>
          </a:r>
        </a:p>
      </xdr:txBody>
    </xdr:sp>
    <xdr:clientData/>
  </xdr:twoCellAnchor>
  <xdr:twoCellAnchor>
    <xdr:from>
      <xdr:col>20</xdr:col>
      <xdr:colOff>638175</xdr:colOff>
      <xdr:row>18</xdr:row>
      <xdr:rowOff>9525</xdr:rowOff>
    </xdr:from>
    <xdr:to>
      <xdr:col>21</xdr:col>
      <xdr:colOff>47625</xdr:colOff>
      <xdr:row>18</xdr:row>
      <xdr:rowOff>104775</xdr:rowOff>
    </xdr:to>
    <xdr:sp macro="" textlink="">
      <xdr:nvSpPr>
        <xdr:cNvPr id="11167" name="Oval 462"/>
        <xdr:cNvSpPr>
          <a:spLocks noChangeArrowheads="1"/>
        </xdr:cNvSpPr>
      </xdr:nvSpPr>
      <xdr:spPr bwMode="auto">
        <a:xfrm>
          <a:off x="14354175" y="309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123825</xdr:rowOff>
    </xdr:from>
    <xdr:to>
      <xdr:col>21</xdr:col>
      <xdr:colOff>381000</xdr:colOff>
      <xdr:row>19</xdr:row>
      <xdr:rowOff>161925</xdr:rowOff>
    </xdr:to>
    <xdr:sp macro="" textlink="">
      <xdr:nvSpPr>
        <xdr:cNvPr id="10703" name="Text Box 463"/>
        <xdr:cNvSpPr txBox="1">
          <a:spLocks noChangeArrowheads="1"/>
        </xdr:cNvSpPr>
      </xdr:nvSpPr>
      <xdr:spPr bwMode="auto">
        <a:xfrm>
          <a:off x="14020800" y="320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143.5</a:t>
          </a:r>
        </a:p>
      </xdr:txBody>
    </xdr:sp>
    <xdr:clientData/>
  </xdr:twoCellAnchor>
  <xdr:twoCellAnchor>
    <xdr:from>
      <xdr:col>19</xdr:col>
      <xdr:colOff>428625</xdr:colOff>
      <xdr:row>18</xdr:row>
      <xdr:rowOff>152400</xdr:rowOff>
    </xdr:from>
    <xdr:to>
      <xdr:col>19</xdr:col>
      <xdr:colOff>533400</xdr:colOff>
      <xdr:row>19</xdr:row>
      <xdr:rowOff>85725</xdr:rowOff>
    </xdr:to>
    <xdr:sp macro="" textlink="">
      <xdr:nvSpPr>
        <xdr:cNvPr id="11169" name="Oval 464"/>
        <xdr:cNvSpPr>
          <a:spLocks noChangeArrowheads="1"/>
        </xdr:cNvSpPr>
      </xdr:nvSpPr>
      <xdr:spPr bwMode="auto">
        <a:xfrm>
          <a:off x="13458825"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95250</xdr:rowOff>
    </xdr:from>
    <xdr:to>
      <xdr:col>20</xdr:col>
      <xdr:colOff>180975</xdr:colOff>
      <xdr:row>20</xdr:row>
      <xdr:rowOff>133350</xdr:rowOff>
    </xdr:to>
    <xdr:sp macro="" textlink="">
      <xdr:nvSpPr>
        <xdr:cNvPr id="10705" name="Text Box 465"/>
        <xdr:cNvSpPr txBox="1">
          <a:spLocks noChangeArrowheads="1"/>
        </xdr:cNvSpPr>
      </xdr:nvSpPr>
      <xdr:spPr bwMode="auto">
        <a:xfrm>
          <a:off x="13134975" y="335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和歌山県日高川町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3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3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35"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10,702</a:t>
          </a:r>
        </a:p>
        <a:p>
          <a:pPr algn="r" rtl="1">
            <a:defRPr sz="1000"/>
          </a:pPr>
          <a:r>
            <a:rPr lang="en-US" altLang="ja-JP" sz="1100" b="1" i="0" strike="noStrike">
              <a:solidFill>
                <a:srgbClr val="000000"/>
              </a:solidFill>
              <a:latin typeface="ＭＳ ゴシック"/>
              <a:ea typeface="ＭＳ ゴシック"/>
            </a:rPr>
            <a:t>10,666</a:t>
          </a:r>
        </a:p>
        <a:p>
          <a:pPr algn="r" rtl="1">
            <a:defRPr sz="1000"/>
          </a:pPr>
          <a:r>
            <a:rPr lang="en-US" altLang="ja-JP" sz="1100" b="1" i="0" strike="noStrike">
              <a:solidFill>
                <a:srgbClr val="000000"/>
              </a:solidFill>
              <a:latin typeface="ＭＳ ゴシック"/>
              <a:ea typeface="ＭＳ ゴシック"/>
            </a:rPr>
            <a:t>331.65</a:t>
          </a:r>
        </a:p>
        <a:p>
          <a:pPr algn="r" rtl="1">
            <a:defRPr sz="1000"/>
          </a:pPr>
          <a:r>
            <a:rPr lang="en-US" altLang="ja-JP" sz="1100" b="1" i="0" strike="noStrike">
              <a:solidFill>
                <a:srgbClr val="000000"/>
              </a:solidFill>
              <a:latin typeface="ＭＳ ゴシック"/>
              <a:ea typeface="ＭＳ ゴシック"/>
            </a:rPr>
            <a:t>11,658,100</a:t>
          </a:r>
        </a:p>
        <a:p>
          <a:pPr algn="r" rtl="1">
            <a:defRPr sz="1000"/>
          </a:pPr>
          <a:r>
            <a:rPr lang="en-US" altLang="ja-JP" sz="1100" b="1" i="0" strike="noStrike">
              <a:solidFill>
                <a:srgbClr val="000000"/>
              </a:solidFill>
              <a:latin typeface="ＭＳ ゴシック"/>
              <a:ea typeface="ＭＳ ゴシック"/>
            </a:rPr>
            <a:t>11,105,819</a:t>
          </a:r>
        </a:p>
        <a:p>
          <a:pPr algn="r" rtl="1">
            <a:defRPr sz="1000"/>
          </a:pPr>
          <a:r>
            <a:rPr lang="en-US" altLang="ja-JP" sz="1100" b="1" i="0" strike="noStrike">
              <a:solidFill>
                <a:srgbClr val="000000"/>
              </a:solidFill>
              <a:latin typeface="ＭＳ ゴシック"/>
              <a:ea typeface="ＭＳ ゴシック"/>
            </a:rPr>
            <a:t>439,676</a:t>
          </a:r>
        </a:p>
        <a:p>
          <a:pPr algn="r" rtl="1">
            <a:defRPr sz="1000"/>
          </a:pPr>
          <a:r>
            <a:rPr lang="en-US" altLang="ja-JP" sz="1100" b="1" i="0" strike="noStrike">
              <a:solidFill>
                <a:srgbClr val="000000"/>
              </a:solidFill>
              <a:latin typeface="ＭＳ ゴシック"/>
              <a:ea typeface="ＭＳ ゴシック"/>
            </a:rPr>
            <a:t>6,258,675</a:t>
          </a:r>
        </a:p>
        <a:p>
          <a:pPr algn="r" rtl="1">
            <a:defRPr sz="1000"/>
          </a:pPr>
          <a:r>
            <a:rPr lang="en-US" altLang="ja-JP" sz="1100" b="1" i="0" strike="noStrike">
              <a:solidFill>
                <a:srgbClr val="000000"/>
              </a:solidFill>
              <a:latin typeface="ＭＳ ゴシック"/>
              <a:ea typeface="ＭＳ ゴシック"/>
            </a:rPr>
            <a:t>13,016,834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17.2</a:t>
          </a:r>
        </a:p>
        <a:p>
          <a:pPr algn="r" rtl="1">
            <a:defRPr sz="1000"/>
          </a:pPr>
          <a:r>
            <a:rPr lang="en-US" altLang="ja-JP" sz="1100" b="1" i="0" strike="noStrike">
              <a:solidFill>
                <a:srgbClr val="000000"/>
              </a:solidFill>
              <a:latin typeface="ＭＳ ゴシック"/>
              <a:ea typeface="ＭＳ ゴシック"/>
            </a:rPr>
            <a:t>77.2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－０  </a:t>
          </a:r>
        </a:p>
        <a:p>
          <a:pPr algn="l" rtl="1">
            <a:defRPr sz="1000"/>
          </a:pPr>
          <a:r>
            <a:rPr lang="en-US" altLang="ja-JP" sz="1100" b="1" i="0" strike="noStrike">
              <a:solidFill>
                <a:srgbClr val="000000"/>
              </a:solidFill>
              <a:latin typeface="ＭＳ ゴシック"/>
              <a:ea typeface="ＭＳ ゴシック"/>
            </a:rPr>
            <a:t>H23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Ⅲ</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8"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5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51"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52"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53"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54"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138677" cy="175433"/>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57"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17/44</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5"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66"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人件費に係る経常収支比率は年々下がってきており昨年度比</a:t>
          </a:r>
          <a:r>
            <a:rPr lang="en-US" altLang="ja-JP" sz="1300" b="0" i="0" strike="noStrike">
              <a:solidFill>
                <a:srgbClr val="000000"/>
              </a:solidFill>
              <a:latin typeface="ＭＳ Ｐゴシック"/>
              <a:ea typeface="ＭＳ Ｐゴシック"/>
            </a:rPr>
            <a:t>0.2</a:t>
          </a:r>
          <a:r>
            <a:rPr lang="ja-JP" altLang="en-US" sz="1300" b="0" i="0" strike="noStrike">
              <a:solidFill>
                <a:srgbClr val="000000"/>
              </a:solidFill>
              <a:latin typeface="ＭＳ Ｐゴシック"/>
              <a:ea typeface="ＭＳ Ｐゴシック"/>
            </a:rPr>
            <a:t>ポイント低くなっている。</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年度には普通交付税の減少や臨時財政対策債の減少などの要因により少し数値が上昇したが、今後も人件費全体の抑制を図っていく。</a:t>
          </a:r>
          <a:endParaRPr lang="en-US" altLang="ja-JP" sz="1300" b="0" i="0" strike="noStrike">
            <a:solidFill>
              <a:srgbClr val="000000"/>
            </a:solidFill>
            <a:latin typeface="ＭＳ Ｐゴシック"/>
            <a:ea typeface="ＭＳ Ｐゴシック"/>
          </a:endParaRPr>
        </a:p>
        <a:p>
          <a:pPr algn="l" rtl="1">
            <a:defRPr sz="1000"/>
          </a:pPr>
          <a:endParaRPr lang="en-US" altLang="ja-JP" sz="1300" b="0" i="0" strike="noStrike">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70"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35.0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72"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74"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76"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78"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80"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82"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8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161925</xdr:rowOff>
    </xdr:from>
    <xdr:to>
      <xdr:col>7</xdr:col>
      <xdr:colOff>19050</xdr:colOff>
      <xdr:row>40</xdr:row>
      <xdr:rowOff>152400</xdr:rowOff>
    </xdr:to>
    <xdr:sp macro="" textlink="">
      <xdr:nvSpPr>
        <xdr:cNvPr id="11785" name="Line 59"/>
        <xdr:cNvSpPr>
          <a:spLocks noChangeShapeType="1"/>
        </xdr:cNvSpPr>
      </xdr:nvSpPr>
      <xdr:spPr bwMode="auto">
        <a:xfrm flipV="1">
          <a:off x="4829175" y="5819775"/>
          <a:ext cx="0" cy="11906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4" name="人件費最小値テキスト"/>
        <xdr:cNvSpPr txBox="1">
          <a:spLocks noChangeArrowheads="1"/>
        </xdr:cNvSpPr>
      </xdr:nvSpPr>
      <xdr:spPr bwMode="auto">
        <a:xfrm>
          <a:off x="4914900"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27.8</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787" name="Line 61"/>
        <xdr:cNvSpPr>
          <a:spLocks noChangeShapeType="1"/>
        </xdr:cNvSpPr>
      </xdr:nvSpPr>
      <xdr:spPr bwMode="auto">
        <a:xfrm>
          <a:off x="4733925" y="70104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104775</xdr:rowOff>
    </xdr:from>
    <xdr:to>
      <xdr:col>8</xdr:col>
      <xdr:colOff>180975</xdr:colOff>
      <xdr:row>33</xdr:row>
      <xdr:rowOff>142875</xdr:rowOff>
    </xdr:to>
    <xdr:sp macro="" textlink="">
      <xdr:nvSpPr>
        <xdr:cNvPr id="11326" name="人件費最大値テキスト"/>
        <xdr:cNvSpPr txBox="1">
          <a:spLocks noChangeArrowheads="1"/>
        </xdr:cNvSpPr>
      </xdr:nvSpPr>
      <xdr:spPr bwMode="auto">
        <a:xfrm>
          <a:off x="4914900" y="5591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12.2</a:t>
          </a:r>
        </a:p>
      </xdr:txBody>
    </xdr:sp>
    <xdr:clientData/>
  </xdr:twoCellAnchor>
  <xdr:twoCellAnchor>
    <xdr:from>
      <xdr:col>6</xdr:col>
      <xdr:colOff>609600</xdr:colOff>
      <xdr:row>33</xdr:row>
      <xdr:rowOff>161925</xdr:rowOff>
    </xdr:from>
    <xdr:to>
      <xdr:col>7</xdr:col>
      <xdr:colOff>104775</xdr:colOff>
      <xdr:row>33</xdr:row>
      <xdr:rowOff>161925</xdr:rowOff>
    </xdr:to>
    <xdr:sp macro="" textlink="">
      <xdr:nvSpPr>
        <xdr:cNvPr id="11789" name="Line 63"/>
        <xdr:cNvSpPr>
          <a:spLocks noChangeShapeType="1"/>
        </xdr:cNvSpPr>
      </xdr:nvSpPr>
      <xdr:spPr bwMode="auto">
        <a:xfrm>
          <a:off x="4733925" y="5819775"/>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85725</xdr:rowOff>
    </xdr:from>
    <xdr:to>
      <xdr:col>7</xdr:col>
      <xdr:colOff>19050</xdr:colOff>
      <xdr:row>37</xdr:row>
      <xdr:rowOff>104775</xdr:rowOff>
    </xdr:to>
    <xdr:sp macro="" textlink="">
      <xdr:nvSpPr>
        <xdr:cNvPr id="11790" name="Line 64"/>
        <xdr:cNvSpPr>
          <a:spLocks noChangeShapeType="1"/>
        </xdr:cNvSpPr>
      </xdr:nvSpPr>
      <xdr:spPr bwMode="auto">
        <a:xfrm flipV="1">
          <a:off x="3990975" y="64293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37</xdr:row>
      <xdr:rowOff>114300</xdr:rowOff>
    </xdr:from>
    <xdr:to>
      <xdr:col>8</xdr:col>
      <xdr:colOff>180975</xdr:colOff>
      <xdr:row>38</xdr:row>
      <xdr:rowOff>152400</xdr:rowOff>
    </xdr:to>
    <xdr:sp macro="" textlink="">
      <xdr:nvSpPr>
        <xdr:cNvPr id="11329" name="人件費平均値テキスト"/>
        <xdr:cNvSpPr txBox="1">
          <a:spLocks noChangeArrowheads="1"/>
        </xdr:cNvSpPr>
      </xdr:nvSpPr>
      <xdr:spPr bwMode="auto">
        <a:xfrm>
          <a:off x="4914900" y="6457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21.2</a:t>
          </a:r>
        </a:p>
      </xdr:txBody>
    </xdr:sp>
    <xdr:clientData/>
  </xdr:twoCellAnchor>
  <xdr:twoCellAnchor>
    <xdr:from>
      <xdr:col>6</xdr:col>
      <xdr:colOff>647700</xdr:colOff>
      <xdr:row>37</xdr:row>
      <xdr:rowOff>114300</xdr:rowOff>
    </xdr:from>
    <xdr:to>
      <xdr:col>7</xdr:col>
      <xdr:colOff>66675</xdr:colOff>
      <xdr:row>38</xdr:row>
      <xdr:rowOff>38100</xdr:rowOff>
    </xdr:to>
    <xdr:sp macro="" textlink="">
      <xdr:nvSpPr>
        <xdr:cNvPr id="11792" name="AutoShape 66"/>
        <xdr:cNvSpPr>
          <a:spLocks noChangeArrowheads="1"/>
        </xdr:cNvSpPr>
      </xdr:nvSpPr>
      <xdr:spPr bwMode="auto">
        <a:xfrm>
          <a:off x="47720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114300</xdr:rowOff>
    </xdr:from>
    <xdr:to>
      <xdr:col>5</xdr:col>
      <xdr:colOff>552450</xdr:colOff>
      <xdr:row>37</xdr:row>
      <xdr:rowOff>104775</xdr:rowOff>
    </xdr:to>
    <xdr:sp macro="" textlink="">
      <xdr:nvSpPr>
        <xdr:cNvPr id="11793" name="Line 67"/>
        <xdr:cNvSpPr>
          <a:spLocks noChangeShapeType="1"/>
        </xdr:cNvSpPr>
      </xdr:nvSpPr>
      <xdr:spPr bwMode="auto">
        <a:xfrm>
          <a:off x="3095625" y="6286500"/>
          <a:ext cx="895350" cy="161925"/>
        </a:xfrm>
        <a:prstGeom prst="line">
          <a:avLst/>
        </a:prstGeom>
        <a:noFill/>
        <a:ln w="6350">
          <a:solidFill>
            <a:srgbClr val="FF0000"/>
          </a:solidFill>
          <a:round/>
          <a:headEnd/>
          <a:tailEnd/>
        </a:ln>
      </xdr:spPr>
    </xdr:sp>
    <xdr:clientData/>
  </xdr:twoCellAnchor>
  <xdr:twoCellAnchor>
    <xdr:from>
      <xdr:col>5</xdr:col>
      <xdr:colOff>495300</xdr:colOff>
      <xdr:row>37</xdr:row>
      <xdr:rowOff>161925</xdr:rowOff>
    </xdr:from>
    <xdr:to>
      <xdr:col>5</xdr:col>
      <xdr:colOff>600075</xdr:colOff>
      <xdr:row>38</xdr:row>
      <xdr:rowOff>95250</xdr:rowOff>
    </xdr:to>
    <xdr:sp macro="" textlink="">
      <xdr:nvSpPr>
        <xdr:cNvPr id="11794" name="AutoShape 68"/>
        <xdr:cNvSpPr>
          <a:spLocks noChangeArrowheads="1"/>
        </xdr:cNvSpPr>
      </xdr:nvSpPr>
      <xdr:spPr bwMode="auto">
        <a:xfrm>
          <a:off x="3933825" y="650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104775</xdr:rowOff>
    </xdr:from>
    <xdr:to>
      <xdr:col>6</xdr:col>
      <xdr:colOff>219075</xdr:colOff>
      <xdr:row>39</xdr:row>
      <xdr:rowOff>142875</xdr:rowOff>
    </xdr:to>
    <xdr:sp macro="" textlink="">
      <xdr:nvSpPr>
        <xdr:cNvPr id="11333" name="Text Box 69"/>
        <xdr:cNvSpPr txBox="1">
          <a:spLocks noChangeArrowheads="1"/>
        </xdr:cNvSpPr>
      </xdr:nvSpPr>
      <xdr:spPr bwMode="auto">
        <a:xfrm>
          <a:off x="3609975" y="661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21.9</a:t>
          </a:r>
        </a:p>
      </xdr:txBody>
    </xdr:sp>
    <xdr:clientData/>
  </xdr:twoCellAnchor>
  <xdr:twoCellAnchor>
    <xdr:from>
      <xdr:col>3</xdr:col>
      <xdr:colOff>142875</xdr:colOff>
      <xdr:row>36</xdr:row>
      <xdr:rowOff>114300</xdr:rowOff>
    </xdr:from>
    <xdr:to>
      <xdr:col>4</xdr:col>
      <xdr:colOff>342900</xdr:colOff>
      <xdr:row>37</xdr:row>
      <xdr:rowOff>142875</xdr:rowOff>
    </xdr:to>
    <xdr:sp macro="" textlink="">
      <xdr:nvSpPr>
        <xdr:cNvPr id="11796" name="Line 70"/>
        <xdr:cNvSpPr>
          <a:spLocks noChangeShapeType="1"/>
        </xdr:cNvSpPr>
      </xdr:nvSpPr>
      <xdr:spPr bwMode="auto">
        <a:xfrm flipV="1">
          <a:off x="2209800" y="6286500"/>
          <a:ext cx="885825" cy="200025"/>
        </a:xfrm>
        <a:prstGeom prst="line">
          <a:avLst/>
        </a:prstGeom>
        <a:noFill/>
        <a:ln w="6350">
          <a:solidFill>
            <a:srgbClr val="FF0000"/>
          </a:solidFill>
          <a:round/>
          <a:headEnd/>
          <a:tailEnd/>
        </a:ln>
      </xdr:spPr>
    </xdr:sp>
    <xdr:clientData/>
  </xdr:twoCellAnchor>
  <xdr:twoCellAnchor>
    <xdr:from>
      <xdr:col>4</xdr:col>
      <xdr:colOff>295275</xdr:colOff>
      <xdr:row>37</xdr:row>
      <xdr:rowOff>152400</xdr:rowOff>
    </xdr:from>
    <xdr:to>
      <xdr:col>4</xdr:col>
      <xdr:colOff>400050</xdr:colOff>
      <xdr:row>38</xdr:row>
      <xdr:rowOff>76200</xdr:rowOff>
    </xdr:to>
    <xdr:sp macro="" textlink="">
      <xdr:nvSpPr>
        <xdr:cNvPr id="11797" name="AutoShape 71"/>
        <xdr:cNvSpPr>
          <a:spLocks noChangeArrowheads="1"/>
        </xdr:cNvSpPr>
      </xdr:nvSpPr>
      <xdr:spPr bwMode="auto">
        <a:xfrm>
          <a:off x="3048000"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95250</xdr:rowOff>
    </xdr:from>
    <xdr:to>
      <xdr:col>5</xdr:col>
      <xdr:colOff>38100</xdr:colOff>
      <xdr:row>39</xdr:row>
      <xdr:rowOff>133350</xdr:rowOff>
    </xdr:to>
    <xdr:sp macro="" textlink="">
      <xdr:nvSpPr>
        <xdr:cNvPr id="11336" name="Text Box 72"/>
        <xdr:cNvSpPr txBox="1">
          <a:spLocks noChangeArrowheads="1"/>
        </xdr:cNvSpPr>
      </xdr:nvSpPr>
      <xdr:spPr bwMode="auto">
        <a:xfrm>
          <a:off x="271462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21.7</a:t>
          </a:r>
        </a:p>
      </xdr:txBody>
    </xdr:sp>
    <xdr:clientData/>
  </xdr:twoCellAnchor>
  <xdr:twoCellAnchor>
    <xdr:from>
      <xdr:col>1</xdr:col>
      <xdr:colOff>628650</xdr:colOff>
      <xdr:row>37</xdr:row>
      <xdr:rowOff>142875</xdr:rowOff>
    </xdr:from>
    <xdr:to>
      <xdr:col>3</xdr:col>
      <xdr:colOff>142875</xdr:colOff>
      <xdr:row>38</xdr:row>
      <xdr:rowOff>9525</xdr:rowOff>
    </xdr:to>
    <xdr:sp macro="" textlink="">
      <xdr:nvSpPr>
        <xdr:cNvPr id="11799" name="Line 73"/>
        <xdr:cNvSpPr>
          <a:spLocks noChangeShapeType="1"/>
        </xdr:cNvSpPr>
      </xdr:nvSpPr>
      <xdr:spPr bwMode="auto">
        <a:xfrm flipV="1">
          <a:off x="1323975" y="6486525"/>
          <a:ext cx="885825" cy="38100"/>
        </a:xfrm>
        <a:prstGeom prst="line">
          <a:avLst/>
        </a:prstGeom>
        <a:noFill/>
        <a:ln w="6350">
          <a:solidFill>
            <a:srgbClr val="FF0000"/>
          </a:solidFill>
          <a:round/>
          <a:headEnd/>
          <a:tailEnd/>
        </a:ln>
      </xdr:spPr>
    </xdr:sp>
    <xdr:clientData/>
  </xdr:twoCellAnchor>
  <xdr:twoCellAnchor>
    <xdr:from>
      <xdr:col>3</xdr:col>
      <xdr:colOff>95250</xdr:colOff>
      <xdr:row>38</xdr:row>
      <xdr:rowOff>104775</xdr:rowOff>
    </xdr:from>
    <xdr:to>
      <xdr:col>3</xdr:col>
      <xdr:colOff>190500</xdr:colOff>
      <xdr:row>39</xdr:row>
      <xdr:rowOff>38100</xdr:rowOff>
    </xdr:to>
    <xdr:sp macro="" textlink="">
      <xdr:nvSpPr>
        <xdr:cNvPr id="11800" name="AutoShape 74"/>
        <xdr:cNvSpPr>
          <a:spLocks noChangeArrowheads="1"/>
        </xdr:cNvSpPr>
      </xdr:nvSpPr>
      <xdr:spPr bwMode="auto">
        <a:xfrm>
          <a:off x="2162175" y="661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47625</xdr:rowOff>
    </xdr:from>
    <xdr:to>
      <xdr:col>3</xdr:col>
      <xdr:colOff>523875</xdr:colOff>
      <xdr:row>40</xdr:row>
      <xdr:rowOff>85725</xdr:rowOff>
    </xdr:to>
    <xdr:sp macro="" textlink="">
      <xdr:nvSpPr>
        <xdr:cNvPr id="11339" name="Text Box 75"/>
        <xdr:cNvSpPr txBox="1">
          <a:spLocks noChangeArrowheads="1"/>
        </xdr:cNvSpPr>
      </xdr:nvSpPr>
      <xdr:spPr bwMode="auto">
        <a:xfrm>
          <a:off x="1828800"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23.4</a:t>
          </a:r>
        </a:p>
      </xdr:txBody>
    </xdr:sp>
    <xdr:clientData/>
  </xdr:twoCellAnchor>
  <xdr:twoCellAnchor>
    <xdr:from>
      <xdr:col>1</xdr:col>
      <xdr:colOff>571500</xdr:colOff>
      <xdr:row>39</xdr:row>
      <xdr:rowOff>28575</xdr:rowOff>
    </xdr:from>
    <xdr:to>
      <xdr:col>1</xdr:col>
      <xdr:colOff>676275</xdr:colOff>
      <xdr:row>39</xdr:row>
      <xdr:rowOff>123825</xdr:rowOff>
    </xdr:to>
    <xdr:sp macro="" textlink="">
      <xdr:nvSpPr>
        <xdr:cNvPr id="11802" name="AutoShape 76"/>
        <xdr:cNvSpPr>
          <a:spLocks noChangeArrowheads="1"/>
        </xdr:cNvSpPr>
      </xdr:nvSpPr>
      <xdr:spPr bwMode="auto">
        <a:xfrm>
          <a:off x="1266825" y="671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142875</xdr:rowOff>
    </xdr:from>
    <xdr:to>
      <xdr:col>2</xdr:col>
      <xdr:colOff>323850</xdr:colOff>
      <xdr:row>41</xdr:row>
      <xdr:rowOff>9525</xdr:rowOff>
    </xdr:to>
    <xdr:sp macro="" textlink="">
      <xdr:nvSpPr>
        <xdr:cNvPr id="11341" name="Text Box 77"/>
        <xdr:cNvSpPr txBox="1">
          <a:spLocks noChangeArrowheads="1"/>
        </xdr:cNvSpPr>
      </xdr:nvSpPr>
      <xdr:spPr bwMode="auto">
        <a:xfrm>
          <a:off x="94297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37</xdr:row>
      <xdr:rowOff>38100</xdr:rowOff>
    </xdr:from>
    <xdr:to>
      <xdr:col>7</xdr:col>
      <xdr:colOff>66675</xdr:colOff>
      <xdr:row>37</xdr:row>
      <xdr:rowOff>133350</xdr:rowOff>
    </xdr:to>
    <xdr:sp macro="" textlink="">
      <xdr:nvSpPr>
        <xdr:cNvPr id="11809" name="Oval 83"/>
        <xdr:cNvSpPr>
          <a:spLocks noChangeArrowheads="1"/>
        </xdr:cNvSpPr>
      </xdr:nvSpPr>
      <xdr:spPr bwMode="auto">
        <a:xfrm>
          <a:off x="4772025"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76200</xdr:rowOff>
    </xdr:from>
    <xdr:to>
      <xdr:col>8</xdr:col>
      <xdr:colOff>180975</xdr:colOff>
      <xdr:row>37</xdr:row>
      <xdr:rowOff>114300</xdr:rowOff>
    </xdr:to>
    <xdr:sp macro="" textlink="">
      <xdr:nvSpPr>
        <xdr:cNvPr id="11348" name="人件費該当値テキスト"/>
        <xdr:cNvSpPr txBox="1">
          <a:spLocks noChangeArrowheads="1"/>
        </xdr:cNvSpPr>
      </xdr:nvSpPr>
      <xdr:spPr bwMode="auto">
        <a:xfrm>
          <a:off x="4914900" y="624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5</xdr:col>
      <xdr:colOff>495300</xdr:colOff>
      <xdr:row>37</xdr:row>
      <xdr:rowOff>47625</xdr:rowOff>
    </xdr:from>
    <xdr:to>
      <xdr:col>5</xdr:col>
      <xdr:colOff>600075</xdr:colOff>
      <xdr:row>37</xdr:row>
      <xdr:rowOff>152400</xdr:rowOff>
    </xdr:to>
    <xdr:sp macro="" textlink="">
      <xdr:nvSpPr>
        <xdr:cNvPr id="11811" name="Oval 85"/>
        <xdr:cNvSpPr>
          <a:spLocks noChangeArrowheads="1"/>
        </xdr:cNvSpPr>
      </xdr:nvSpPr>
      <xdr:spPr bwMode="auto">
        <a:xfrm>
          <a:off x="3933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19050</xdr:rowOff>
    </xdr:from>
    <xdr:to>
      <xdr:col>6</xdr:col>
      <xdr:colOff>219075</xdr:colOff>
      <xdr:row>37</xdr:row>
      <xdr:rowOff>57150</xdr:rowOff>
    </xdr:to>
    <xdr:sp macro="" textlink="">
      <xdr:nvSpPr>
        <xdr:cNvPr id="11350" name="Text Box 86"/>
        <xdr:cNvSpPr txBox="1">
          <a:spLocks noChangeArrowheads="1"/>
        </xdr:cNvSpPr>
      </xdr:nvSpPr>
      <xdr:spPr bwMode="auto">
        <a:xfrm>
          <a:off x="3609975" y="6191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20.4</a:t>
          </a:r>
        </a:p>
      </xdr:txBody>
    </xdr:sp>
    <xdr:clientData/>
  </xdr:twoCellAnchor>
  <xdr:twoCellAnchor>
    <xdr:from>
      <xdr:col>4</xdr:col>
      <xdr:colOff>295275</xdr:colOff>
      <xdr:row>36</xdr:row>
      <xdr:rowOff>57150</xdr:rowOff>
    </xdr:from>
    <xdr:to>
      <xdr:col>4</xdr:col>
      <xdr:colOff>400050</xdr:colOff>
      <xdr:row>36</xdr:row>
      <xdr:rowOff>161925</xdr:rowOff>
    </xdr:to>
    <xdr:sp macro="" textlink="">
      <xdr:nvSpPr>
        <xdr:cNvPr id="11813" name="Oval 87"/>
        <xdr:cNvSpPr>
          <a:spLocks noChangeArrowheads="1"/>
        </xdr:cNvSpPr>
      </xdr:nvSpPr>
      <xdr:spPr bwMode="auto">
        <a:xfrm>
          <a:off x="3048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28575</xdr:rowOff>
    </xdr:from>
    <xdr:to>
      <xdr:col>5</xdr:col>
      <xdr:colOff>38100</xdr:colOff>
      <xdr:row>36</xdr:row>
      <xdr:rowOff>66675</xdr:rowOff>
    </xdr:to>
    <xdr:sp macro="" textlink="">
      <xdr:nvSpPr>
        <xdr:cNvPr id="11352" name="Text Box 88"/>
        <xdr:cNvSpPr txBox="1">
          <a:spLocks noChangeArrowheads="1"/>
        </xdr:cNvSpPr>
      </xdr:nvSpPr>
      <xdr:spPr bwMode="auto">
        <a:xfrm>
          <a:off x="271462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18.3</a:t>
          </a:r>
        </a:p>
      </xdr:txBody>
    </xdr:sp>
    <xdr:clientData/>
  </xdr:twoCellAnchor>
  <xdr:twoCellAnchor>
    <xdr:from>
      <xdr:col>3</xdr:col>
      <xdr:colOff>95250</xdr:colOff>
      <xdr:row>37</xdr:row>
      <xdr:rowOff>85725</xdr:rowOff>
    </xdr:from>
    <xdr:to>
      <xdr:col>3</xdr:col>
      <xdr:colOff>190500</xdr:colOff>
      <xdr:row>38</xdr:row>
      <xdr:rowOff>19050</xdr:rowOff>
    </xdr:to>
    <xdr:sp macro="" textlink="">
      <xdr:nvSpPr>
        <xdr:cNvPr id="11815" name="Oval 89"/>
        <xdr:cNvSpPr>
          <a:spLocks noChangeArrowheads="1"/>
        </xdr:cNvSpPr>
      </xdr:nvSpPr>
      <xdr:spPr bwMode="auto">
        <a:xfrm>
          <a:off x="2162175" y="642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57150</xdr:rowOff>
    </xdr:from>
    <xdr:to>
      <xdr:col>3</xdr:col>
      <xdr:colOff>523875</xdr:colOff>
      <xdr:row>37</xdr:row>
      <xdr:rowOff>95250</xdr:rowOff>
    </xdr:to>
    <xdr:sp macro="" textlink="">
      <xdr:nvSpPr>
        <xdr:cNvPr id="11354" name="Text Box 90"/>
        <xdr:cNvSpPr txBox="1">
          <a:spLocks noChangeArrowheads="1"/>
        </xdr:cNvSpPr>
      </xdr:nvSpPr>
      <xdr:spPr bwMode="auto">
        <a:xfrm>
          <a:off x="1828800" y="622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20.9</a:t>
          </a:r>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11817" name="Oval 91"/>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104775</xdr:rowOff>
    </xdr:from>
    <xdr:to>
      <xdr:col>2</xdr:col>
      <xdr:colOff>323850</xdr:colOff>
      <xdr:row>37</xdr:row>
      <xdr:rowOff>142875</xdr:rowOff>
    </xdr:to>
    <xdr:sp macro="" textlink="">
      <xdr:nvSpPr>
        <xdr:cNvPr id="11356" name="Text Box 92"/>
        <xdr:cNvSpPr txBox="1">
          <a:spLocks noChangeArrowheads="1"/>
        </xdr:cNvSpPr>
      </xdr:nvSpPr>
      <xdr:spPr bwMode="auto">
        <a:xfrm>
          <a:off x="942975"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6/44</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6"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27"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物件費に係る経常収支比率は、類似団体より低い状態で推移しており、</a:t>
          </a:r>
          <a:r>
            <a:rPr lang="en-US" altLang="ja-JP" sz="1300" b="0" i="0" strike="noStrike">
              <a:solidFill>
                <a:srgbClr val="000000"/>
              </a:solidFill>
              <a:latin typeface="ＭＳ Ｐゴシック"/>
              <a:ea typeface="ＭＳ Ｐゴシック"/>
            </a:rPr>
            <a:t>H</a:t>
          </a:r>
          <a:r>
            <a:rPr lang="ja-JP" altLang="en-US" sz="1300" b="0" i="0" strike="noStrike">
              <a:solidFill>
                <a:srgbClr val="000000"/>
              </a:solidFill>
              <a:latin typeface="ＭＳ Ｐゴシック"/>
              <a:ea typeface="ＭＳ Ｐゴシック"/>
            </a:rPr>
            <a:t>２４年度では</a:t>
          </a:r>
          <a:r>
            <a:rPr lang="en-US" altLang="ja-JP" sz="1300" b="0" i="0" strike="noStrike">
              <a:solidFill>
                <a:srgbClr val="000000"/>
              </a:solidFill>
              <a:latin typeface="ＭＳ Ｐゴシック"/>
              <a:ea typeface="ＭＳ Ｐゴシック"/>
            </a:rPr>
            <a:t>3.9</a:t>
          </a:r>
          <a:r>
            <a:rPr lang="ja-JP" altLang="en-US" sz="1300" b="0" i="0" strike="noStrike">
              <a:solidFill>
                <a:srgbClr val="000000"/>
              </a:solidFill>
              <a:latin typeface="ＭＳ Ｐゴシック"/>
              <a:ea typeface="ＭＳ Ｐゴシック"/>
            </a:rPr>
            <a:t>ポイント低くなっているが、数値はここ２年上昇している。委託料の増等が原因であるものと思われるが抑制に努め数値の維持に努める。</a:t>
          </a: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31"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22</xdr:row>
      <xdr:rowOff>66675</xdr:rowOff>
    </xdr:from>
    <xdr:to>
      <xdr:col>24</xdr:col>
      <xdr:colOff>590550</xdr:colOff>
      <xdr:row>22</xdr:row>
      <xdr:rowOff>66675</xdr:rowOff>
    </xdr:to>
    <xdr:sp macro="" textlink="">
      <xdr:nvSpPr>
        <xdr:cNvPr id="11833" name="Line 107"/>
        <xdr:cNvSpPr>
          <a:spLocks noChangeShapeType="1"/>
        </xdr:cNvSpPr>
      </xdr:nvSpPr>
      <xdr:spPr bwMode="auto">
        <a:xfrm>
          <a:off x="12449175" y="38385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123825</xdr:rowOff>
    </xdr:from>
    <xdr:to>
      <xdr:col>18</xdr:col>
      <xdr:colOff>76200</xdr:colOff>
      <xdr:row>22</xdr:row>
      <xdr:rowOff>161925</xdr:rowOff>
    </xdr:to>
    <xdr:sp macro="" textlink="">
      <xdr:nvSpPr>
        <xdr:cNvPr id="11372" name="Text Box 108"/>
        <xdr:cNvSpPr txBox="1">
          <a:spLocks noChangeArrowheads="1"/>
        </xdr:cNvSpPr>
      </xdr:nvSpPr>
      <xdr:spPr bwMode="auto">
        <a:xfrm>
          <a:off x="11934825" y="37242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20</xdr:row>
      <xdr:rowOff>123825</xdr:rowOff>
    </xdr:from>
    <xdr:to>
      <xdr:col>24</xdr:col>
      <xdr:colOff>590550</xdr:colOff>
      <xdr:row>20</xdr:row>
      <xdr:rowOff>123825</xdr:rowOff>
    </xdr:to>
    <xdr:sp macro="" textlink="">
      <xdr:nvSpPr>
        <xdr:cNvPr id="11835" name="Line 109"/>
        <xdr:cNvSpPr>
          <a:spLocks noChangeShapeType="1"/>
        </xdr:cNvSpPr>
      </xdr:nvSpPr>
      <xdr:spPr bwMode="auto">
        <a:xfrm>
          <a:off x="12449175" y="35528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20</xdr:row>
      <xdr:rowOff>9525</xdr:rowOff>
    </xdr:from>
    <xdr:to>
      <xdr:col>18</xdr:col>
      <xdr:colOff>76200</xdr:colOff>
      <xdr:row>21</xdr:row>
      <xdr:rowOff>47625</xdr:rowOff>
    </xdr:to>
    <xdr:sp macro="" textlink="">
      <xdr:nvSpPr>
        <xdr:cNvPr id="11374" name="Text Box 110"/>
        <xdr:cNvSpPr txBox="1">
          <a:spLocks noChangeArrowheads="1"/>
        </xdr:cNvSpPr>
      </xdr:nvSpPr>
      <xdr:spPr bwMode="auto">
        <a:xfrm>
          <a:off x="11934825" y="3438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19</xdr:row>
      <xdr:rowOff>9525</xdr:rowOff>
    </xdr:from>
    <xdr:to>
      <xdr:col>24</xdr:col>
      <xdr:colOff>590550</xdr:colOff>
      <xdr:row>19</xdr:row>
      <xdr:rowOff>9525</xdr:rowOff>
    </xdr:to>
    <xdr:sp macro="" textlink="">
      <xdr:nvSpPr>
        <xdr:cNvPr id="11837" name="Line 111"/>
        <xdr:cNvSpPr>
          <a:spLocks noChangeShapeType="1"/>
        </xdr:cNvSpPr>
      </xdr:nvSpPr>
      <xdr:spPr bwMode="auto">
        <a:xfrm>
          <a:off x="12449175" y="32670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66675</xdr:rowOff>
    </xdr:from>
    <xdr:to>
      <xdr:col>18</xdr:col>
      <xdr:colOff>76200</xdr:colOff>
      <xdr:row>19</xdr:row>
      <xdr:rowOff>104775</xdr:rowOff>
    </xdr:to>
    <xdr:sp macro="" textlink="">
      <xdr:nvSpPr>
        <xdr:cNvPr id="11376" name="Text Box 112"/>
        <xdr:cNvSpPr txBox="1">
          <a:spLocks noChangeArrowheads="1"/>
        </xdr:cNvSpPr>
      </xdr:nvSpPr>
      <xdr:spPr bwMode="auto">
        <a:xfrm>
          <a:off x="11934825" y="31527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839" name="Line 113"/>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8" name="Text Box 114"/>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15</xdr:row>
      <xdr:rowOff>123825</xdr:rowOff>
    </xdr:from>
    <xdr:to>
      <xdr:col>24</xdr:col>
      <xdr:colOff>590550</xdr:colOff>
      <xdr:row>15</xdr:row>
      <xdr:rowOff>123825</xdr:rowOff>
    </xdr:to>
    <xdr:sp macro="" textlink="">
      <xdr:nvSpPr>
        <xdr:cNvPr id="11841" name="Line 115"/>
        <xdr:cNvSpPr>
          <a:spLocks noChangeShapeType="1"/>
        </xdr:cNvSpPr>
      </xdr:nvSpPr>
      <xdr:spPr bwMode="auto">
        <a:xfrm>
          <a:off x="12449175" y="26955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9525</xdr:rowOff>
    </xdr:from>
    <xdr:to>
      <xdr:col>18</xdr:col>
      <xdr:colOff>76200</xdr:colOff>
      <xdr:row>16</xdr:row>
      <xdr:rowOff>47625</xdr:rowOff>
    </xdr:to>
    <xdr:sp macro="" textlink="">
      <xdr:nvSpPr>
        <xdr:cNvPr id="11380" name="Text Box 116"/>
        <xdr:cNvSpPr txBox="1">
          <a:spLocks noChangeArrowheads="1"/>
        </xdr:cNvSpPr>
      </xdr:nvSpPr>
      <xdr:spPr bwMode="auto">
        <a:xfrm>
          <a:off x="11934825" y="25812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14</xdr:row>
      <xdr:rowOff>9525</xdr:rowOff>
    </xdr:from>
    <xdr:to>
      <xdr:col>24</xdr:col>
      <xdr:colOff>590550</xdr:colOff>
      <xdr:row>14</xdr:row>
      <xdr:rowOff>9525</xdr:rowOff>
    </xdr:to>
    <xdr:sp macro="" textlink="">
      <xdr:nvSpPr>
        <xdr:cNvPr id="11843" name="Line 117"/>
        <xdr:cNvSpPr>
          <a:spLocks noChangeShapeType="1"/>
        </xdr:cNvSpPr>
      </xdr:nvSpPr>
      <xdr:spPr bwMode="auto">
        <a:xfrm>
          <a:off x="12449175" y="24098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66675</xdr:rowOff>
    </xdr:from>
    <xdr:to>
      <xdr:col>18</xdr:col>
      <xdr:colOff>76200</xdr:colOff>
      <xdr:row>14</xdr:row>
      <xdr:rowOff>104775</xdr:rowOff>
    </xdr:to>
    <xdr:sp macro="" textlink="">
      <xdr:nvSpPr>
        <xdr:cNvPr id="11382" name="Text Box 118"/>
        <xdr:cNvSpPr txBox="1">
          <a:spLocks noChangeArrowheads="1"/>
        </xdr:cNvSpPr>
      </xdr:nvSpPr>
      <xdr:spPr bwMode="auto">
        <a:xfrm>
          <a:off x="11934825" y="2295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12</xdr:row>
      <xdr:rowOff>66675</xdr:rowOff>
    </xdr:from>
    <xdr:to>
      <xdr:col>24</xdr:col>
      <xdr:colOff>590550</xdr:colOff>
      <xdr:row>12</xdr:row>
      <xdr:rowOff>66675</xdr:rowOff>
    </xdr:to>
    <xdr:sp macro="" textlink="">
      <xdr:nvSpPr>
        <xdr:cNvPr id="11845" name="Line 119"/>
        <xdr:cNvSpPr>
          <a:spLocks noChangeShapeType="1"/>
        </xdr:cNvSpPr>
      </xdr:nvSpPr>
      <xdr:spPr bwMode="auto">
        <a:xfrm>
          <a:off x="12449175" y="21240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11</xdr:row>
      <xdr:rowOff>123825</xdr:rowOff>
    </xdr:from>
    <xdr:to>
      <xdr:col>18</xdr:col>
      <xdr:colOff>76200</xdr:colOff>
      <xdr:row>12</xdr:row>
      <xdr:rowOff>161925</xdr:rowOff>
    </xdr:to>
    <xdr:sp macro="" textlink="">
      <xdr:nvSpPr>
        <xdr:cNvPr id="11384" name="Text Box 120"/>
        <xdr:cNvSpPr txBox="1">
          <a:spLocks noChangeArrowheads="1"/>
        </xdr:cNvSpPr>
      </xdr:nvSpPr>
      <xdr:spPr bwMode="auto">
        <a:xfrm>
          <a:off x="11934825" y="20097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47" name="Line 121"/>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6" name="Text Box 122"/>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4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133350</xdr:rowOff>
    </xdr:from>
    <xdr:to>
      <xdr:col>24</xdr:col>
      <xdr:colOff>28575</xdr:colOff>
      <xdr:row>21</xdr:row>
      <xdr:rowOff>38100</xdr:rowOff>
    </xdr:to>
    <xdr:sp macro="" textlink="">
      <xdr:nvSpPr>
        <xdr:cNvPr id="11850" name="Line 124"/>
        <xdr:cNvSpPr>
          <a:spLocks noChangeShapeType="1"/>
        </xdr:cNvSpPr>
      </xdr:nvSpPr>
      <xdr:spPr bwMode="auto">
        <a:xfrm flipV="1">
          <a:off x="16506825" y="2362200"/>
          <a:ext cx="0" cy="127635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9"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18.9</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852" name="Line 126"/>
        <xdr:cNvSpPr>
          <a:spLocks noChangeShapeType="1"/>
        </xdr:cNvSpPr>
      </xdr:nvSpPr>
      <xdr:spPr bwMode="auto">
        <a:xfrm>
          <a:off x="16421100" y="3638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76200</xdr:rowOff>
    </xdr:from>
    <xdr:to>
      <xdr:col>25</xdr:col>
      <xdr:colOff>200025</xdr:colOff>
      <xdr:row>13</xdr:row>
      <xdr:rowOff>114300</xdr:rowOff>
    </xdr:to>
    <xdr:sp macro="" textlink="">
      <xdr:nvSpPr>
        <xdr:cNvPr id="11391" name="物件費最大値テキスト"/>
        <xdr:cNvSpPr txBox="1">
          <a:spLocks noChangeArrowheads="1"/>
        </xdr:cNvSpPr>
      </xdr:nvSpPr>
      <xdr:spPr bwMode="auto">
        <a:xfrm>
          <a:off x="16602075" y="2133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5.5</a:t>
          </a:r>
        </a:p>
      </xdr:txBody>
    </xdr:sp>
    <xdr:clientData/>
  </xdr:twoCellAnchor>
  <xdr:twoCellAnchor>
    <xdr:from>
      <xdr:col>23</xdr:col>
      <xdr:colOff>628650</xdr:colOff>
      <xdr:row>13</xdr:row>
      <xdr:rowOff>133350</xdr:rowOff>
    </xdr:from>
    <xdr:to>
      <xdr:col>24</xdr:col>
      <xdr:colOff>123825</xdr:colOff>
      <xdr:row>13</xdr:row>
      <xdr:rowOff>133350</xdr:rowOff>
    </xdr:to>
    <xdr:sp macro="" textlink="">
      <xdr:nvSpPr>
        <xdr:cNvPr id="11854" name="Line 128"/>
        <xdr:cNvSpPr>
          <a:spLocks noChangeShapeType="1"/>
        </xdr:cNvSpPr>
      </xdr:nvSpPr>
      <xdr:spPr bwMode="auto">
        <a:xfrm>
          <a:off x="16421100" y="2362200"/>
          <a:ext cx="180975" cy="0"/>
        </a:xfrm>
        <a:prstGeom prst="line">
          <a:avLst/>
        </a:prstGeom>
        <a:noFill/>
        <a:ln w="19050">
          <a:solidFill>
            <a:srgbClr val="000000"/>
          </a:solidFill>
          <a:round/>
          <a:headEnd/>
          <a:tailEnd/>
        </a:ln>
      </xdr:spPr>
    </xdr:sp>
    <xdr:clientData/>
  </xdr:twoCellAnchor>
  <xdr:twoCellAnchor>
    <xdr:from>
      <xdr:col>22</xdr:col>
      <xdr:colOff>561975</xdr:colOff>
      <xdr:row>14</xdr:row>
      <xdr:rowOff>57150</xdr:rowOff>
    </xdr:from>
    <xdr:to>
      <xdr:col>24</xdr:col>
      <xdr:colOff>28575</xdr:colOff>
      <xdr:row>14</xdr:row>
      <xdr:rowOff>133350</xdr:rowOff>
    </xdr:to>
    <xdr:sp macro="" textlink="">
      <xdr:nvSpPr>
        <xdr:cNvPr id="11855" name="Line 129"/>
        <xdr:cNvSpPr>
          <a:spLocks noChangeShapeType="1"/>
        </xdr:cNvSpPr>
      </xdr:nvSpPr>
      <xdr:spPr bwMode="auto">
        <a:xfrm>
          <a:off x="15668625" y="2457450"/>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16</xdr:row>
      <xdr:rowOff>114300</xdr:rowOff>
    </xdr:from>
    <xdr:to>
      <xdr:col>25</xdr:col>
      <xdr:colOff>200025</xdr:colOff>
      <xdr:row>17</xdr:row>
      <xdr:rowOff>152400</xdr:rowOff>
    </xdr:to>
    <xdr:sp macro="" textlink="">
      <xdr:nvSpPr>
        <xdr:cNvPr id="11394" name="物件費平均値テキスト"/>
        <xdr:cNvSpPr txBox="1">
          <a:spLocks noChangeArrowheads="1"/>
        </xdr:cNvSpPr>
      </xdr:nvSpPr>
      <xdr:spPr bwMode="auto">
        <a:xfrm>
          <a:off x="16602075" y="2857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11.2</a:t>
          </a:r>
        </a:p>
      </xdr:txBody>
    </xdr:sp>
    <xdr:clientData/>
  </xdr:twoCellAnchor>
  <xdr:twoCellAnchor>
    <xdr:from>
      <xdr:col>23</xdr:col>
      <xdr:colOff>666750</xdr:colOff>
      <xdr:row>16</xdr:row>
      <xdr:rowOff>114300</xdr:rowOff>
    </xdr:from>
    <xdr:to>
      <xdr:col>24</xdr:col>
      <xdr:colOff>85725</xdr:colOff>
      <xdr:row>17</xdr:row>
      <xdr:rowOff>47625</xdr:rowOff>
    </xdr:to>
    <xdr:sp macro="" textlink="">
      <xdr:nvSpPr>
        <xdr:cNvPr id="11857" name="AutoShape 131"/>
        <xdr:cNvSpPr>
          <a:spLocks noChangeArrowheads="1"/>
        </xdr:cNvSpPr>
      </xdr:nvSpPr>
      <xdr:spPr bwMode="auto">
        <a:xfrm>
          <a:off x="164592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57150</xdr:rowOff>
    </xdr:from>
    <xdr:to>
      <xdr:col>22</xdr:col>
      <xdr:colOff>561975</xdr:colOff>
      <xdr:row>14</xdr:row>
      <xdr:rowOff>57150</xdr:rowOff>
    </xdr:to>
    <xdr:sp macro="" textlink="">
      <xdr:nvSpPr>
        <xdr:cNvPr id="11858" name="Line 132"/>
        <xdr:cNvSpPr>
          <a:spLocks noChangeShapeType="1"/>
        </xdr:cNvSpPr>
      </xdr:nvSpPr>
      <xdr:spPr bwMode="auto">
        <a:xfrm>
          <a:off x="14782800" y="2286000"/>
          <a:ext cx="885825" cy="171450"/>
        </a:xfrm>
        <a:prstGeom prst="line">
          <a:avLst/>
        </a:prstGeom>
        <a:noFill/>
        <a:ln w="6350">
          <a:solidFill>
            <a:srgbClr val="FF0000"/>
          </a:solidFill>
          <a:round/>
          <a:headEnd/>
          <a:tailEnd/>
        </a:ln>
      </xdr:spPr>
    </xdr:sp>
    <xdr:clientData/>
  </xdr:twoCellAnchor>
  <xdr:twoCellAnchor>
    <xdr:from>
      <xdr:col>22</xdr:col>
      <xdr:colOff>514350</xdr:colOff>
      <xdr:row>16</xdr:row>
      <xdr:rowOff>85725</xdr:rowOff>
    </xdr:from>
    <xdr:to>
      <xdr:col>22</xdr:col>
      <xdr:colOff>619125</xdr:colOff>
      <xdr:row>17</xdr:row>
      <xdr:rowOff>19050</xdr:rowOff>
    </xdr:to>
    <xdr:sp macro="" textlink="">
      <xdr:nvSpPr>
        <xdr:cNvPr id="11859" name="AutoShape 133"/>
        <xdr:cNvSpPr>
          <a:spLocks noChangeArrowheads="1"/>
        </xdr:cNvSpPr>
      </xdr:nvSpPr>
      <xdr:spPr bwMode="auto">
        <a:xfrm>
          <a:off x="15621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28575</xdr:rowOff>
    </xdr:from>
    <xdr:to>
      <xdr:col>23</xdr:col>
      <xdr:colOff>228600</xdr:colOff>
      <xdr:row>18</xdr:row>
      <xdr:rowOff>66675</xdr:rowOff>
    </xdr:to>
    <xdr:sp macro="" textlink="">
      <xdr:nvSpPr>
        <xdr:cNvPr id="11398" name="Text Box 134"/>
        <xdr:cNvSpPr txBox="1">
          <a:spLocks noChangeArrowheads="1"/>
        </xdr:cNvSpPr>
      </xdr:nvSpPr>
      <xdr:spPr bwMode="auto">
        <a:xfrm>
          <a:off x="15287625" y="294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20</xdr:col>
      <xdr:colOff>161925</xdr:colOff>
      <xdr:row>13</xdr:row>
      <xdr:rowOff>47625</xdr:rowOff>
    </xdr:from>
    <xdr:to>
      <xdr:col>21</xdr:col>
      <xdr:colOff>361950</xdr:colOff>
      <xdr:row>13</xdr:row>
      <xdr:rowOff>57150</xdr:rowOff>
    </xdr:to>
    <xdr:sp macro="" textlink="">
      <xdr:nvSpPr>
        <xdr:cNvPr id="11861" name="Line 135"/>
        <xdr:cNvSpPr>
          <a:spLocks noChangeShapeType="1"/>
        </xdr:cNvSpPr>
      </xdr:nvSpPr>
      <xdr:spPr bwMode="auto">
        <a:xfrm>
          <a:off x="13896975" y="2276475"/>
          <a:ext cx="885825" cy="9525"/>
        </a:xfrm>
        <a:prstGeom prst="line">
          <a:avLst/>
        </a:prstGeom>
        <a:noFill/>
        <a:ln w="6350">
          <a:solidFill>
            <a:srgbClr val="FF0000"/>
          </a:solidFill>
          <a:round/>
          <a:headEnd/>
          <a:tailEnd/>
        </a:ln>
      </xdr:spPr>
    </xdr:sp>
    <xdr:clientData/>
  </xdr:twoCellAnchor>
  <xdr:twoCellAnchor>
    <xdr:from>
      <xdr:col>21</xdr:col>
      <xdr:colOff>314325</xdr:colOff>
      <xdr:row>15</xdr:row>
      <xdr:rowOff>133350</xdr:rowOff>
    </xdr:from>
    <xdr:to>
      <xdr:col>21</xdr:col>
      <xdr:colOff>409575</xdr:colOff>
      <xdr:row>16</xdr:row>
      <xdr:rowOff>66675</xdr:rowOff>
    </xdr:to>
    <xdr:sp macro="" textlink="">
      <xdr:nvSpPr>
        <xdr:cNvPr id="11862" name="AutoShape 136"/>
        <xdr:cNvSpPr>
          <a:spLocks noChangeArrowheads="1"/>
        </xdr:cNvSpPr>
      </xdr:nvSpPr>
      <xdr:spPr bwMode="auto">
        <a:xfrm>
          <a:off x="14735175" y="270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76200</xdr:rowOff>
    </xdr:from>
    <xdr:to>
      <xdr:col>22</xdr:col>
      <xdr:colOff>57150</xdr:colOff>
      <xdr:row>17</xdr:row>
      <xdr:rowOff>114300</xdr:rowOff>
    </xdr:to>
    <xdr:sp macro="" textlink="">
      <xdr:nvSpPr>
        <xdr:cNvPr id="11401" name="Text Box 137"/>
        <xdr:cNvSpPr txBox="1">
          <a:spLocks noChangeArrowheads="1"/>
        </xdr:cNvSpPr>
      </xdr:nvSpPr>
      <xdr:spPr bwMode="auto">
        <a:xfrm>
          <a:off x="14401800"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a:t>
          </a:r>
        </a:p>
      </xdr:txBody>
    </xdr:sp>
    <xdr:clientData/>
  </xdr:twoCellAnchor>
  <xdr:twoCellAnchor>
    <xdr:from>
      <xdr:col>18</xdr:col>
      <xdr:colOff>638175</xdr:colOff>
      <xdr:row>13</xdr:row>
      <xdr:rowOff>47625</xdr:rowOff>
    </xdr:from>
    <xdr:to>
      <xdr:col>20</xdr:col>
      <xdr:colOff>161925</xdr:colOff>
      <xdr:row>13</xdr:row>
      <xdr:rowOff>76200</xdr:rowOff>
    </xdr:to>
    <xdr:sp macro="" textlink="">
      <xdr:nvSpPr>
        <xdr:cNvPr id="11864" name="Line 138"/>
        <xdr:cNvSpPr>
          <a:spLocks noChangeShapeType="1"/>
        </xdr:cNvSpPr>
      </xdr:nvSpPr>
      <xdr:spPr bwMode="auto">
        <a:xfrm flipV="1">
          <a:off x="13001625" y="2276475"/>
          <a:ext cx="895350" cy="28575"/>
        </a:xfrm>
        <a:prstGeom prst="line">
          <a:avLst/>
        </a:prstGeom>
        <a:noFill/>
        <a:ln w="6350">
          <a:solidFill>
            <a:srgbClr val="FF0000"/>
          </a:solidFill>
          <a:round/>
          <a:headEnd/>
          <a:tailEnd/>
        </a:ln>
      </xdr:spPr>
    </xdr:sp>
    <xdr:clientData/>
  </xdr:twoCellAnchor>
  <xdr:twoCellAnchor>
    <xdr:from>
      <xdr:col>20</xdr:col>
      <xdr:colOff>104775</xdr:colOff>
      <xdr:row>16</xdr:row>
      <xdr:rowOff>9525</xdr:rowOff>
    </xdr:from>
    <xdr:to>
      <xdr:col>20</xdr:col>
      <xdr:colOff>209550</xdr:colOff>
      <xdr:row>16</xdr:row>
      <xdr:rowOff>114300</xdr:rowOff>
    </xdr:to>
    <xdr:sp macro="" textlink="">
      <xdr:nvSpPr>
        <xdr:cNvPr id="11865" name="AutoShape 139"/>
        <xdr:cNvSpPr>
          <a:spLocks noChangeArrowheads="1"/>
        </xdr:cNvSpPr>
      </xdr:nvSpPr>
      <xdr:spPr bwMode="auto">
        <a:xfrm>
          <a:off x="13839825"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123825</xdr:rowOff>
    </xdr:from>
    <xdr:to>
      <xdr:col>20</xdr:col>
      <xdr:colOff>542925</xdr:colOff>
      <xdr:row>17</xdr:row>
      <xdr:rowOff>161925</xdr:rowOff>
    </xdr:to>
    <xdr:sp macro="" textlink="">
      <xdr:nvSpPr>
        <xdr:cNvPr id="11404" name="Text Box 140"/>
        <xdr:cNvSpPr txBox="1">
          <a:spLocks noChangeArrowheads="1"/>
        </xdr:cNvSpPr>
      </xdr:nvSpPr>
      <xdr:spPr bwMode="auto">
        <a:xfrm>
          <a:off x="1351597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18</xdr:col>
      <xdr:colOff>590550</xdr:colOff>
      <xdr:row>16</xdr:row>
      <xdr:rowOff>47625</xdr:rowOff>
    </xdr:from>
    <xdr:to>
      <xdr:col>19</xdr:col>
      <xdr:colOff>9525</xdr:colOff>
      <xdr:row>16</xdr:row>
      <xdr:rowOff>152400</xdr:rowOff>
    </xdr:to>
    <xdr:sp macro="" textlink="">
      <xdr:nvSpPr>
        <xdr:cNvPr id="11867" name="AutoShape 141"/>
        <xdr:cNvSpPr>
          <a:spLocks noChangeArrowheads="1"/>
        </xdr:cNvSpPr>
      </xdr:nvSpPr>
      <xdr:spPr bwMode="auto">
        <a:xfrm>
          <a:off x="12954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161925</xdr:rowOff>
    </xdr:from>
    <xdr:to>
      <xdr:col>19</xdr:col>
      <xdr:colOff>333375</xdr:colOff>
      <xdr:row>18</xdr:row>
      <xdr:rowOff>28575</xdr:rowOff>
    </xdr:to>
    <xdr:sp macro="" textlink="">
      <xdr:nvSpPr>
        <xdr:cNvPr id="11406" name="Text Box 142"/>
        <xdr:cNvSpPr txBox="1">
          <a:spLocks noChangeArrowheads="1"/>
        </xdr:cNvSpPr>
      </xdr:nvSpPr>
      <xdr:spPr bwMode="auto">
        <a:xfrm>
          <a:off x="1262062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7" name="Text Box 143"/>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8" name="Text Box 144"/>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9" name="Text Box 145"/>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10" name="Text Box 146"/>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11" name="Text Box 147"/>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14</xdr:row>
      <xdr:rowOff>85725</xdr:rowOff>
    </xdr:from>
    <xdr:to>
      <xdr:col>24</xdr:col>
      <xdr:colOff>85725</xdr:colOff>
      <xdr:row>15</xdr:row>
      <xdr:rowOff>19050</xdr:rowOff>
    </xdr:to>
    <xdr:sp macro="" textlink="">
      <xdr:nvSpPr>
        <xdr:cNvPr id="11874" name="Oval 148"/>
        <xdr:cNvSpPr>
          <a:spLocks noChangeArrowheads="1"/>
        </xdr:cNvSpPr>
      </xdr:nvSpPr>
      <xdr:spPr bwMode="auto">
        <a:xfrm>
          <a:off x="16459200"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413" name="物件費該当値テキスト"/>
        <xdr:cNvSpPr txBox="1">
          <a:spLocks noChangeArrowheads="1"/>
        </xdr:cNvSpPr>
      </xdr:nvSpPr>
      <xdr:spPr bwMode="auto">
        <a:xfrm>
          <a:off x="16602075"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7.3</a:t>
          </a:r>
        </a:p>
      </xdr:txBody>
    </xdr:sp>
    <xdr:clientData/>
  </xdr:twoCellAnchor>
  <xdr:twoCellAnchor>
    <xdr:from>
      <xdr:col>22</xdr:col>
      <xdr:colOff>514350</xdr:colOff>
      <xdr:row>14</xdr:row>
      <xdr:rowOff>9525</xdr:rowOff>
    </xdr:from>
    <xdr:to>
      <xdr:col>22</xdr:col>
      <xdr:colOff>619125</xdr:colOff>
      <xdr:row>14</xdr:row>
      <xdr:rowOff>114300</xdr:rowOff>
    </xdr:to>
    <xdr:sp macro="" textlink="">
      <xdr:nvSpPr>
        <xdr:cNvPr id="11876" name="Oval 150"/>
        <xdr:cNvSpPr>
          <a:spLocks noChangeArrowheads="1"/>
        </xdr:cNvSpPr>
      </xdr:nvSpPr>
      <xdr:spPr bwMode="auto">
        <a:xfrm>
          <a:off x="15621000"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152400</xdr:rowOff>
    </xdr:from>
    <xdr:to>
      <xdr:col>23</xdr:col>
      <xdr:colOff>228600</xdr:colOff>
      <xdr:row>14</xdr:row>
      <xdr:rowOff>19050</xdr:rowOff>
    </xdr:to>
    <xdr:sp macro="" textlink="">
      <xdr:nvSpPr>
        <xdr:cNvPr id="11415" name="Text Box 151"/>
        <xdr:cNvSpPr txBox="1">
          <a:spLocks noChangeArrowheads="1"/>
        </xdr:cNvSpPr>
      </xdr:nvSpPr>
      <xdr:spPr bwMode="auto">
        <a:xfrm>
          <a:off x="15287625" y="220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6.5</a:t>
          </a:r>
        </a:p>
      </xdr:txBody>
    </xdr:sp>
    <xdr:clientData/>
  </xdr:twoCellAnchor>
  <xdr:twoCellAnchor>
    <xdr:from>
      <xdr:col>21</xdr:col>
      <xdr:colOff>314325</xdr:colOff>
      <xdr:row>13</xdr:row>
      <xdr:rowOff>9525</xdr:rowOff>
    </xdr:from>
    <xdr:to>
      <xdr:col>21</xdr:col>
      <xdr:colOff>409575</xdr:colOff>
      <xdr:row>13</xdr:row>
      <xdr:rowOff>114300</xdr:rowOff>
    </xdr:to>
    <xdr:sp macro="" textlink="">
      <xdr:nvSpPr>
        <xdr:cNvPr id="11878" name="Oval 152"/>
        <xdr:cNvSpPr>
          <a:spLocks noChangeArrowheads="1"/>
        </xdr:cNvSpPr>
      </xdr:nvSpPr>
      <xdr:spPr bwMode="auto">
        <a:xfrm>
          <a:off x="14735175" y="223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11</xdr:row>
      <xdr:rowOff>152400</xdr:rowOff>
    </xdr:from>
    <xdr:to>
      <xdr:col>22</xdr:col>
      <xdr:colOff>57150</xdr:colOff>
      <xdr:row>13</xdr:row>
      <xdr:rowOff>19050</xdr:rowOff>
    </xdr:to>
    <xdr:sp macro="" textlink="">
      <xdr:nvSpPr>
        <xdr:cNvPr id="11417" name="Text Box 153"/>
        <xdr:cNvSpPr txBox="1">
          <a:spLocks noChangeArrowheads="1"/>
        </xdr:cNvSpPr>
      </xdr:nvSpPr>
      <xdr:spPr bwMode="auto">
        <a:xfrm>
          <a:off x="14401800" y="203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4.7</a:t>
          </a:r>
        </a:p>
      </xdr:txBody>
    </xdr:sp>
    <xdr:clientData/>
  </xdr:twoCellAnchor>
  <xdr:twoCellAnchor>
    <xdr:from>
      <xdr:col>20</xdr:col>
      <xdr:colOff>104775</xdr:colOff>
      <xdr:row>13</xdr:row>
      <xdr:rowOff>0</xdr:rowOff>
    </xdr:from>
    <xdr:to>
      <xdr:col>20</xdr:col>
      <xdr:colOff>209550</xdr:colOff>
      <xdr:row>13</xdr:row>
      <xdr:rowOff>104775</xdr:rowOff>
    </xdr:to>
    <xdr:sp macro="" textlink="">
      <xdr:nvSpPr>
        <xdr:cNvPr id="11880" name="Oval 154"/>
        <xdr:cNvSpPr>
          <a:spLocks noChangeArrowheads="1"/>
        </xdr:cNvSpPr>
      </xdr:nvSpPr>
      <xdr:spPr bwMode="auto">
        <a:xfrm>
          <a:off x="13839825" y="222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11</xdr:row>
      <xdr:rowOff>142875</xdr:rowOff>
    </xdr:from>
    <xdr:to>
      <xdr:col>20</xdr:col>
      <xdr:colOff>542925</xdr:colOff>
      <xdr:row>13</xdr:row>
      <xdr:rowOff>9525</xdr:rowOff>
    </xdr:to>
    <xdr:sp macro="" textlink="">
      <xdr:nvSpPr>
        <xdr:cNvPr id="11419" name="Text Box 155"/>
        <xdr:cNvSpPr txBox="1">
          <a:spLocks noChangeArrowheads="1"/>
        </xdr:cNvSpPr>
      </xdr:nvSpPr>
      <xdr:spPr bwMode="auto">
        <a:xfrm>
          <a:off x="13515975" y="202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4.6</a:t>
          </a:r>
        </a:p>
      </xdr:txBody>
    </xdr:sp>
    <xdr:clientData/>
  </xdr:twoCellAnchor>
  <xdr:twoCellAnchor>
    <xdr:from>
      <xdr:col>18</xdr:col>
      <xdr:colOff>590550</xdr:colOff>
      <xdr:row>13</xdr:row>
      <xdr:rowOff>28575</xdr:rowOff>
    </xdr:from>
    <xdr:to>
      <xdr:col>19</xdr:col>
      <xdr:colOff>9525</xdr:colOff>
      <xdr:row>13</xdr:row>
      <xdr:rowOff>133350</xdr:rowOff>
    </xdr:to>
    <xdr:sp macro="" textlink="">
      <xdr:nvSpPr>
        <xdr:cNvPr id="11882" name="Oval 156"/>
        <xdr:cNvSpPr>
          <a:spLocks noChangeArrowheads="1"/>
        </xdr:cNvSpPr>
      </xdr:nvSpPr>
      <xdr:spPr bwMode="auto">
        <a:xfrm>
          <a:off x="12954000" y="225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0</xdr:rowOff>
    </xdr:from>
    <xdr:to>
      <xdr:col>19</xdr:col>
      <xdr:colOff>333375</xdr:colOff>
      <xdr:row>13</xdr:row>
      <xdr:rowOff>38100</xdr:rowOff>
    </xdr:to>
    <xdr:sp macro="" textlink="">
      <xdr:nvSpPr>
        <xdr:cNvPr id="11421" name="Text Box 157"/>
        <xdr:cNvSpPr txBox="1">
          <a:spLocks noChangeArrowheads="1"/>
        </xdr:cNvSpPr>
      </xdr:nvSpPr>
      <xdr:spPr bwMode="auto">
        <a:xfrm>
          <a:off x="12620625" y="205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2" name="Rectangle 158"/>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3" name="Rectangle 159"/>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4" name="Rectangle 160"/>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5/44</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5" name="Rectangle 161"/>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6" name="Rectangle 162"/>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7" name="Rectangle 163"/>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8" name="Rectangle 164"/>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91" name="Rectangle 165"/>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92" name="Rectangle 166"/>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31" name="Rectangle 167"/>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2" name="Text Box 168"/>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扶助費に係る経常収支比率は、類似団体平均値より低い状態が続いている。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今後も引き続き適正な数値で推移させていく。</a:t>
          </a:r>
        </a:p>
      </xdr:txBody>
    </xdr:sp>
    <xdr:clientData/>
  </xdr:twoCellAnchor>
  <xdr:oneCellAnchor>
    <xdr:from>
      <xdr:col>1</xdr:col>
      <xdr:colOff>66675</xdr:colOff>
      <xdr:row>49</xdr:row>
      <xdr:rowOff>142875</xdr:rowOff>
    </xdr:from>
    <xdr:ext cx="133350" cy="152400"/>
    <xdr:sp macro="" textlink="">
      <xdr:nvSpPr>
        <xdr:cNvPr id="11433" name="Text Box 169"/>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96" name="Line 170"/>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5" name="Text Box 171"/>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98" name="Line 172"/>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7" name="Text Box 173"/>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900" name="Line 174"/>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9" name="Text Box 175"/>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902" name="Line 176"/>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41" name="Text Box 177"/>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904" name="Line 178"/>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3" name="Text Box 179"/>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906" name="Line 180"/>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5" name="Text Box 181"/>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908" name="Line 182"/>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1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85725</xdr:rowOff>
    </xdr:from>
    <xdr:to>
      <xdr:col>7</xdr:col>
      <xdr:colOff>19050</xdr:colOff>
      <xdr:row>60</xdr:row>
      <xdr:rowOff>66675</xdr:rowOff>
    </xdr:to>
    <xdr:sp macro="" textlink="">
      <xdr:nvSpPr>
        <xdr:cNvPr id="11911" name="Line 185"/>
        <xdr:cNvSpPr>
          <a:spLocks noChangeShapeType="1"/>
        </xdr:cNvSpPr>
      </xdr:nvSpPr>
      <xdr:spPr bwMode="auto">
        <a:xfrm flipV="1">
          <a:off x="4829175" y="9001125"/>
          <a:ext cx="0" cy="135255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50" name="扶助費最小値テキスト"/>
        <xdr:cNvSpPr txBox="1">
          <a:spLocks noChangeArrowheads="1"/>
        </xdr:cNvSpPr>
      </xdr:nvSpPr>
      <xdr:spPr bwMode="auto">
        <a:xfrm>
          <a:off x="4914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8.7</a:t>
          </a:r>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11913" name="Line 187"/>
        <xdr:cNvSpPr>
          <a:spLocks noChangeShapeType="1"/>
        </xdr:cNvSpPr>
      </xdr:nvSpPr>
      <xdr:spPr bwMode="auto">
        <a:xfrm>
          <a:off x="4733925" y="103536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28575</xdr:rowOff>
    </xdr:from>
    <xdr:to>
      <xdr:col>8</xdr:col>
      <xdr:colOff>180975</xdr:colOff>
      <xdr:row>52</xdr:row>
      <xdr:rowOff>66675</xdr:rowOff>
    </xdr:to>
    <xdr:sp macro="" textlink="">
      <xdr:nvSpPr>
        <xdr:cNvPr id="11452" name="扶助費最大値テキスト"/>
        <xdr:cNvSpPr txBox="1">
          <a:spLocks noChangeArrowheads="1"/>
        </xdr:cNvSpPr>
      </xdr:nvSpPr>
      <xdr:spPr bwMode="auto">
        <a:xfrm>
          <a:off x="4914900" y="8772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a:t>
          </a:r>
        </a:p>
      </xdr:txBody>
    </xdr:sp>
    <xdr:clientData/>
  </xdr:twoCellAnchor>
  <xdr:twoCellAnchor>
    <xdr:from>
      <xdr:col>6</xdr:col>
      <xdr:colOff>609600</xdr:colOff>
      <xdr:row>52</xdr:row>
      <xdr:rowOff>85725</xdr:rowOff>
    </xdr:from>
    <xdr:to>
      <xdr:col>7</xdr:col>
      <xdr:colOff>104775</xdr:colOff>
      <xdr:row>52</xdr:row>
      <xdr:rowOff>85725</xdr:rowOff>
    </xdr:to>
    <xdr:sp macro="" textlink="">
      <xdr:nvSpPr>
        <xdr:cNvPr id="11915" name="Line 189"/>
        <xdr:cNvSpPr>
          <a:spLocks noChangeShapeType="1"/>
        </xdr:cNvSpPr>
      </xdr:nvSpPr>
      <xdr:spPr bwMode="auto">
        <a:xfrm>
          <a:off x="4733925" y="9001125"/>
          <a:ext cx="180975" cy="0"/>
        </a:xfrm>
        <a:prstGeom prst="line">
          <a:avLst/>
        </a:prstGeom>
        <a:noFill/>
        <a:ln w="19050">
          <a:solidFill>
            <a:srgbClr val="000000"/>
          </a:solidFill>
          <a:round/>
          <a:headEnd/>
          <a:tailEnd/>
        </a:ln>
      </xdr:spPr>
    </xdr:sp>
    <xdr:clientData/>
  </xdr:twoCellAnchor>
  <xdr:twoCellAnchor>
    <xdr:from>
      <xdr:col>5</xdr:col>
      <xdr:colOff>552450</xdr:colOff>
      <xdr:row>52</xdr:row>
      <xdr:rowOff>161925</xdr:rowOff>
    </xdr:from>
    <xdr:to>
      <xdr:col>7</xdr:col>
      <xdr:colOff>19050</xdr:colOff>
      <xdr:row>53</xdr:row>
      <xdr:rowOff>47625</xdr:rowOff>
    </xdr:to>
    <xdr:sp macro="" textlink="">
      <xdr:nvSpPr>
        <xdr:cNvPr id="11916" name="Line 190"/>
        <xdr:cNvSpPr>
          <a:spLocks noChangeShapeType="1"/>
        </xdr:cNvSpPr>
      </xdr:nvSpPr>
      <xdr:spPr bwMode="auto">
        <a:xfrm>
          <a:off x="3990975" y="9077325"/>
          <a:ext cx="838200" cy="57150"/>
        </a:xfrm>
        <a:prstGeom prst="line">
          <a:avLst/>
        </a:prstGeom>
        <a:noFill/>
        <a:ln w="6350">
          <a:solidFill>
            <a:srgbClr val="FF0000"/>
          </a:solidFill>
          <a:round/>
          <a:headEnd/>
          <a:tailEnd/>
        </a:ln>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55"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4.5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918" name="AutoShape 192"/>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161925</xdr:rowOff>
    </xdr:from>
    <xdr:to>
      <xdr:col>5</xdr:col>
      <xdr:colOff>552450</xdr:colOff>
      <xdr:row>52</xdr:row>
      <xdr:rowOff>161925</xdr:rowOff>
    </xdr:to>
    <xdr:sp macro="" textlink="">
      <xdr:nvSpPr>
        <xdr:cNvPr id="11919" name="Line 193"/>
        <xdr:cNvSpPr>
          <a:spLocks noChangeShapeType="1"/>
        </xdr:cNvSpPr>
      </xdr:nvSpPr>
      <xdr:spPr bwMode="auto">
        <a:xfrm>
          <a:off x="3095625" y="9077325"/>
          <a:ext cx="895350" cy="0"/>
        </a:xfrm>
        <a:prstGeom prst="line">
          <a:avLst/>
        </a:prstGeom>
        <a:noFill/>
        <a:ln w="6350">
          <a:solidFill>
            <a:srgbClr val="FF0000"/>
          </a:solidFill>
          <a:round/>
          <a:headEnd/>
          <a:tailEnd/>
        </a:ln>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920" name="AutoShape 194"/>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152400</xdr:rowOff>
    </xdr:from>
    <xdr:to>
      <xdr:col>6</xdr:col>
      <xdr:colOff>219075</xdr:colOff>
      <xdr:row>57</xdr:row>
      <xdr:rowOff>19050</xdr:rowOff>
    </xdr:to>
    <xdr:sp macro="" textlink="">
      <xdr:nvSpPr>
        <xdr:cNvPr id="11459" name="Text Box 195"/>
        <xdr:cNvSpPr txBox="1">
          <a:spLocks noChangeArrowheads="1"/>
        </xdr:cNvSpPr>
      </xdr:nvSpPr>
      <xdr:spPr bwMode="auto">
        <a:xfrm>
          <a:off x="3609975" y="958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4.3</a:t>
          </a:r>
        </a:p>
      </xdr:txBody>
    </xdr:sp>
    <xdr:clientData/>
  </xdr:twoCellAnchor>
  <xdr:twoCellAnchor>
    <xdr:from>
      <xdr:col>3</xdr:col>
      <xdr:colOff>142875</xdr:colOff>
      <xdr:row>52</xdr:row>
      <xdr:rowOff>123825</xdr:rowOff>
    </xdr:from>
    <xdr:to>
      <xdr:col>4</xdr:col>
      <xdr:colOff>342900</xdr:colOff>
      <xdr:row>52</xdr:row>
      <xdr:rowOff>161925</xdr:rowOff>
    </xdr:to>
    <xdr:sp macro="" textlink="">
      <xdr:nvSpPr>
        <xdr:cNvPr id="11922" name="Line 196"/>
        <xdr:cNvSpPr>
          <a:spLocks noChangeShapeType="1"/>
        </xdr:cNvSpPr>
      </xdr:nvSpPr>
      <xdr:spPr bwMode="auto">
        <a:xfrm>
          <a:off x="2209800" y="9039225"/>
          <a:ext cx="885825" cy="38100"/>
        </a:xfrm>
        <a:prstGeom prst="line">
          <a:avLst/>
        </a:prstGeom>
        <a:noFill/>
        <a:ln w="6350">
          <a:solidFill>
            <a:srgbClr val="FF0000"/>
          </a:solidFill>
          <a:round/>
          <a:headEnd/>
          <a:tailEnd/>
        </a:ln>
      </xdr:spPr>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11923" name="AutoShape 197"/>
        <xdr:cNvSpPr>
          <a:spLocks noChangeArrowheads="1"/>
        </xdr:cNvSpPr>
      </xdr:nvSpPr>
      <xdr:spPr bwMode="auto">
        <a:xfrm>
          <a:off x="3048000"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38100</xdr:rowOff>
    </xdr:from>
    <xdr:to>
      <xdr:col>5</xdr:col>
      <xdr:colOff>38100</xdr:colOff>
      <xdr:row>56</xdr:row>
      <xdr:rowOff>76200</xdr:rowOff>
    </xdr:to>
    <xdr:sp macro="" textlink="">
      <xdr:nvSpPr>
        <xdr:cNvPr id="11462" name="Text Box 198"/>
        <xdr:cNvSpPr txBox="1">
          <a:spLocks noChangeArrowheads="1"/>
        </xdr:cNvSpPr>
      </xdr:nvSpPr>
      <xdr:spPr bwMode="auto">
        <a:xfrm>
          <a:off x="271462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3.7</a:t>
          </a:r>
        </a:p>
      </xdr:txBody>
    </xdr:sp>
    <xdr:clientData/>
  </xdr:twoCellAnchor>
  <xdr:twoCellAnchor>
    <xdr:from>
      <xdr:col>1</xdr:col>
      <xdr:colOff>628650</xdr:colOff>
      <xdr:row>52</xdr:row>
      <xdr:rowOff>104775</xdr:rowOff>
    </xdr:from>
    <xdr:to>
      <xdr:col>3</xdr:col>
      <xdr:colOff>142875</xdr:colOff>
      <xdr:row>52</xdr:row>
      <xdr:rowOff>123825</xdr:rowOff>
    </xdr:to>
    <xdr:sp macro="" textlink="">
      <xdr:nvSpPr>
        <xdr:cNvPr id="11925" name="Line 199"/>
        <xdr:cNvSpPr>
          <a:spLocks noChangeShapeType="1"/>
        </xdr:cNvSpPr>
      </xdr:nvSpPr>
      <xdr:spPr bwMode="auto">
        <a:xfrm>
          <a:off x="1323975" y="9020175"/>
          <a:ext cx="885825" cy="19050"/>
        </a:xfrm>
        <a:prstGeom prst="line">
          <a:avLst/>
        </a:prstGeom>
        <a:noFill/>
        <a:ln w="6350">
          <a:solidFill>
            <a:srgbClr val="FF0000"/>
          </a:solidFill>
          <a:round/>
          <a:headEnd/>
          <a:tailEnd/>
        </a:ln>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11926" name="AutoShape 200"/>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76200</xdr:rowOff>
    </xdr:from>
    <xdr:to>
      <xdr:col>3</xdr:col>
      <xdr:colOff>523875</xdr:colOff>
      <xdr:row>56</xdr:row>
      <xdr:rowOff>114300</xdr:rowOff>
    </xdr:to>
    <xdr:sp macro="" textlink="">
      <xdr:nvSpPr>
        <xdr:cNvPr id="11465" name="Text Box 201"/>
        <xdr:cNvSpPr txBox="1">
          <a:spLocks noChangeArrowheads="1"/>
        </xdr:cNvSpPr>
      </xdr:nvSpPr>
      <xdr:spPr bwMode="auto">
        <a:xfrm>
          <a:off x="1828800"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3.9</a:t>
          </a:r>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11928" name="AutoShape 202"/>
        <xdr:cNvSpPr>
          <a:spLocks noChangeArrowheads="1"/>
        </xdr:cNvSpPr>
      </xdr:nvSpPr>
      <xdr:spPr bwMode="auto">
        <a:xfrm>
          <a:off x="1266825" y="939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76200</xdr:rowOff>
    </xdr:from>
    <xdr:to>
      <xdr:col>2</xdr:col>
      <xdr:colOff>323850</xdr:colOff>
      <xdr:row>56</xdr:row>
      <xdr:rowOff>114300</xdr:rowOff>
    </xdr:to>
    <xdr:sp macro="" textlink="">
      <xdr:nvSpPr>
        <xdr:cNvPr id="11467" name="Text Box 203"/>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53</xdr:row>
      <xdr:rowOff>0</xdr:rowOff>
    </xdr:from>
    <xdr:to>
      <xdr:col>7</xdr:col>
      <xdr:colOff>66675</xdr:colOff>
      <xdr:row>53</xdr:row>
      <xdr:rowOff>104775</xdr:rowOff>
    </xdr:to>
    <xdr:sp macro="" textlink="">
      <xdr:nvSpPr>
        <xdr:cNvPr id="11935" name="Oval 209"/>
        <xdr:cNvSpPr>
          <a:spLocks noChangeArrowheads="1"/>
        </xdr:cNvSpPr>
      </xdr:nvSpPr>
      <xdr:spPr bwMode="auto">
        <a:xfrm>
          <a:off x="47720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47625</xdr:rowOff>
    </xdr:from>
    <xdr:to>
      <xdr:col>8</xdr:col>
      <xdr:colOff>180975</xdr:colOff>
      <xdr:row>53</xdr:row>
      <xdr:rowOff>85725</xdr:rowOff>
    </xdr:to>
    <xdr:sp macro="" textlink="">
      <xdr:nvSpPr>
        <xdr:cNvPr id="11474" name="扶助費該当値テキスト"/>
        <xdr:cNvSpPr txBox="1">
          <a:spLocks noChangeArrowheads="1"/>
        </xdr:cNvSpPr>
      </xdr:nvSpPr>
      <xdr:spPr bwMode="auto">
        <a:xfrm>
          <a:off x="4914900" y="8963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2.3</a:t>
          </a:r>
        </a:p>
      </xdr:txBody>
    </xdr:sp>
    <xdr:clientData/>
  </xdr:twoCellAnchor>
  <xdr:twoCellAnchor>
    <xdr:from>
      <xdr:col>5</xdr:col>
      <xdr:colOff>495300</xdr:colOff>
      <xdr:row>52</xdr:row>
      <xdr:rowOff>114300</xdr:rowOff>
    </xdr:from>
    <xdr:to>
      <xdr:col>5</xdr:col>
      <xdr:colOff>600075</xdr:colOff>
      <xdr:row>53</xdr:row>
      <xdr:rowOff>47625</xdr:rowOff>
    </xdr:to>
    <xdr:sp macro="" textlink="">
      <xdr:nvSpPr>
        <xdr:cNvPr id="11937" name="Oval 211"/>
        <xdr:cNvSpPr>
          <a:spLocks noChangeArrowheads="1"/>
        </xdr:cNvSpPr>
      </xdr:nvSpPr>
      <xdr:spPr bwMode="auto">
        <a:xfrm>
          <a:off x="39338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85725</xdr:rowOff>
    </xdr:from>
    <xdr:to>
      <xdr:col>6</xdr:col>
      <xdr:colOff>219075</xdr:colOff>
      <xdr:row>52</xdr:row>
      <xdr:rowOff>123825</xdr:rowOff>
    </xdr:to>
    <xdr:sp macro="" textlink="">
      <xdr:nvSpPr>
        <xdr:cNvPr id="11476" name="Text Box 212"/>
        <xdr:cNvSpPr txBox="1">
          <a:spLocks noChangeArrowheads="1"/>
        </xdr:cNvSpPr>
      </xdr:nvSpPr>
      <xdr:spPr bwMode="auto">
        <a:xfrm>
          <a:off x="3609975" y="8829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a:t>
          </a:r>
        </a:p>
      </xdr:txBody>
    </xdr:sp>
    <xdr:clientData/>
  </xdr:twoCellAnchor>
  <xdr:twoCellAnchor>
    <xdr:from>
      <xdr:col>4</xdr:col>
      <xdr:colOff>295275</xdr:colOff>
      <xdr:row>52</xdr:row>
      <xdr:rowOff>114300</xdr:rowOff>
    </xdr:from>
    <xdr:to>
      <xdr:col>4</xdr:col>
      <xdr:colOff>400050</xdr:colOff>
      <xdr:row>53</xdr:row>
      <xdr:rowOff>47625</xdr:rowOff>
    </xdr:to>
    <xdr:sp macro="" textlink="">
      <xdr:nvSpPr>
        <xdr:cNvPr id="11939" name="Oval 213"/>
        <xdr:cNvSpPr>
          <a:spLocks noChangeArrowheads="1"/>
        </xdr:cNvSpPr>
      </xdr:nvSpPr>
      <xdr:spPr bwMode="auto">
        <a:xfrm>
          <a:off x="3048000"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85725</xdr:rowOff>
    </xdr:from>
    <xdr:to>
      <xdr:col>5</xdr:col>
      <xdr:colOff>38100</xdr:colOff>
      <xdr:row>52</xdr:row>
      <xdr:rowOff>123825</xdr:rowOff>
    </xdr:to>
    <xdr:sp macro="" textlink="">
      <xdr:nvSpPr>
        <xdr:cNvPr id="11478" name="Text Box 214"/>
        <xdr:cNvSpPr txBox="1">
          <a:spLocks noChangeArrowheads="1"/>
        </xdr:cNvSpPr>
      </xdr:nvSpPr>
      <xdr:spPr bwMode="auto">
        <a:xfrm>
          <a:off x="2714625" y="8829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a:t>
          </a:r>
        </a:p>
      </xdr:txBody>
    </xdr:sp>
    <xdr:clientData/>
  </xdr:twoCellAnchor>
  <xdr:twoCellAnchor>
    <xdr:from>
      <xdr:col>3</xdr:col>
      <xdr:colOff>95250</xdr:colOff>
      <xdr:row>52</xdr:row>
      <xdr:rowOff>76200</xdr:rowOff>
    </xdr:from>
    <xdr:to>
      <xdr:col>3</xdr:col>
      <xdr:colOff>190500</xdr:colOff>
      <xdr:row>53</xdr:row>
      <xdr:rowOff>9525</xdr:rowOff>
    </xdr:to>
    <xdr:sp macro="" textlink="">
      <xdr:nvSpPr>
        <xdr:cNvPr id="11941" name="Oval 215"/>
        <xdr:cNvSpPr>
          <a:spLocks noChangeArrowheads="1"/>
        </xdr:cNvSpPr>
      </xdr:nvSpPr>
      <xdr:spPr bwMode="auto">
        <a:xfrm>
          <a:off x="2162175" y="8991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47625</xdr:rowOff>
    </xdr:from>
    <xdr:to>
      <xdr:col>3</xdr:col>
      <xdr:colOff>523875</xdr:colOff>
      <xdr:row>52</xdr:row>
      <xdr:rowOff>85725</xdr:rowOff>
    </xdr:to>
    <xdr:sp macro="" textlink="">
      <xdr:nvSpPr>
        <xdr:cNvPr id="11480" name="Text Box 216"/>
        <xdr:cNvSpPr txBox="1">
          <a:spLocks noChangeArrowheads="1"/>
        </xdr:cNvSpPr>
      </xdr:nvSpPr>
      <xdr:spPr bwMode="auto">
        <a:xfrm>
          <a:off x="1828800" y="879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1.8</a:t>
          </a:r>
        </a:p>
      </xdr:txBody>
    </xdr:sp>
    <xdr:clientData/>
  </xdr:twoCellAnchor>
  <xdr:twoCellAnchor>
    <xdr:from>
      <xdr:col>1</xdr:col>
      <xdr:colOff>571500</xdr:colOff>
      <xdr:row>52</xdr:row>
      <xdr:rowOff>57150</xdr:rowOff>
    </xdr:from>
    <xdr:to>
      <xdr:col>1</xdr:col>
      <xdr:colOff>676275</xdr:colOff>
      <xdr:row>52</xdr:row>
      <xdr:rowOff>161925</xdr:rowOff>
    </xdr:to>
    <xdr:sp macro="" textlink="">
      <xdr:nvSpPr>
        <xdr:cNvPr id="11943" name="Oval 217"/>
        <xdr:cNvSpPr>
          <a:spLocks noChangeArrowheads="1"/>
        </xdr:cNvSpPr>
      </xdr:nvSpPr>
      <xdr:spPr bwMode="auto">
        <a:xfrm>
          <a:off x="1266825" y="897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28575</xdr:rowOff>
    </xdr:from>
    <xdr:to>
      <xdr:col>2</xdr:col>
      <xdr:colOff>323850</xdr:colOff>
      <xdr:row>52</xdr:row>
      <xdr:rowOff>66675</xdr:rowOff>
    </xdr:to>
    <xdr:sp macro="" textlink="">
      <xdr:nvSpPr>
        <xdr:cNvPr id="11482" name="Text Box 218"/>
        <xdr:cNvSpPr txBox="1">
          <a:spLocks noChangeArrowheads="1"/>
        </xdr:cNvSpPr>
      </xdr:nvSpPr>
      <xdr:spPr bwMode="auto">
        <a:xfrm>
          <a:off x="942975" y="8772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8/44</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52" name="Rectangle 226"/>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53"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その他に係る経常収支比率は、類似団体平均値を下回っており、</a:t>
          </a:r>
          <a:r>
            <a:rPr lang="en-US" altLang="ja-JP" sz="1300" b="0" i="0" strike="noStrike">
              <a:solidFill>
                <a:srgbClr val="000000"/>
              </a:solidFill>
              <a:latin typeface="ＭＳ Ｐゴシック"/>
              <a:ea typeface="ＭＳ Ｐゴシック"/>
            </a:rPr>
            <a:t>H24</a:t>
          </a:r>
          <a:r>
            <a:rPr lang="ja-JP" altLang="en-US" sz="1300" b="0" i="0" strike="noStrike">
              <a:solidFill>
                <a:srgbClr val="000000"/>
              </a:solidFill>
              <a:latin typeface="ＭＳ Ｐゴシック"/>
              <a:ea typeface="ＭＳ Ｐゴシック"/>
            </a:rPr>
            <a:t>年度では</a:t>
          </a:r>
          <a:r>
            <a:rPr lang="en-US" altLang="ja-JP" sz="1300" b="0" i="0" strike="noStrike">
              <a:solidFill>
                <a:srgbClr val="000000"/>
              </a:solidFill>
              <a:latin typeface="ＭＳ Ｐゴシック"/>
              <a:ea typeface="ＭＳ Ｐゴシック"/>
            </a:rPr>
            <a:t>10.4</a:t>
          </a:r>
          <a:r>
            <a:rPr lang="ja-JP" altLang="en-US" sz="1300" b="0" i="0" strike="noStrike">
              <a:solidFill>
                <a:srgbClr val="000000"/>
              </a:solidFill>
              <a:latin typeface="ＭＳ Ｐゴシック"/>
              <a:ea typeface="ＭＳ Ｐゴシック"/>
            </a:rPr>
            <a:t>ポイントとなっている。内容としては大部分が繰出金に係る費用であり、今後も繰出金が大きくなりすぎないよう適正化を図っていく。</a:t>
          </a: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57" name="Line 231"/>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959" name="Line 233"/>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961" name="Line 235"/>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963" name="Line 237"/>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965" name="Line 239"/>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967" name="Line 241"/>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969" name="Line 243"/>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71" name="Line 245"/>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7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38100</xdr:rowOff>
    </xdr:from>
    <xdr:to>
      <xdr:col>24</xdr:col>
      <xdr:colOff>28575</xdr:colOff>
      <xdr:row>62</xdr:row>
      <xdr:rowOff>76200</xdr:rowOff>
    </xdr:to>
    <xdr:sp macro="" textlink="">
      <xdr:nvSpPr>
        <xdr:cNvPr id="11974" name="Line 248"/>
        <xdr:cNvSpPr>
          <a:spLocks noChangeShapeType="1"/>
        </xdr:cNvSpPr>
      </xdr:nvSpPr>
      <xdr:spPr bwMode="auto">
        <a:xfrm flipV="1">
          <a:off x="16506825" y="9124950"/>
          <a:ext cx="0" cy="1581150"/>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76200</xdr:rowOff>
    </xdr:from>
    <xdr:to>
      <xdr:col>25</xdr:col>
      <xdr:colOff>200025</xdr:colOff>
      <xdr:row>63</xdr:row>
      <xdr:rowOff>114300</xdr:rowOff>
    </xdr:to>
    <xdr:sp macro="" textlink="">
      <xdr:nvSpPr>
        <xdr:cNvPr id="11513" name="その他最小値テキスト"/>
        <xdr:cNvSpPr txBox="1">
          <a:spLocks noChangeArrowheads="1"/>
        </xdr:cNvSpPr>
      </xdr:nvSpPr>
      <xdr:spPr bwMode="auto">
        <a:xfrm>
          <a:off x="1660207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21.4</a:t>
          </a:r>
        </a:p>
      </xdr:txBody>
    </xdr:sp>
    <xdr:clientData/>
  </xdr:twoCellAnchor>
  <xdr:twoCellAnchor>
    <xdr:from>
      <xdr:col>23</xdr:col>
      <xdr:colOff>628650</xdr:colOff>
      <xdr:row>62</xdr:row>
      <xdr:rowOff>76200</xdr:rowOff>
    </xdr:from>
    <xdr:to>
      <xdr:col>24</xdr:col>
      <xdr:colOff>123825</xdr:colOff>
      <xdr:row>62</xdr:row>
      <xdr:rowOff>76200</xdr:rowOff>
    </xdr:to>
    <xdr:sp macro="" textlink="">
      <xdr:nvSpPr>
        <xdr:cNvPr id="11976" name="Line 250"/>
        <xdr:cNvSpPr>
          <a:spLocks noChangeShapeType="1"/>
        </xdr:cNvSpPr>
      </xdr:nvSpPr>
      <xdr:spPr bwMode="auto">
        <a:xfrm>
          <a:off x="16421100" y="107061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6.9</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978" name="Line 252"/>
        <xdr:cNvSpPr>
          <a:spLocks noChangeShapeType="1"/>
        </xdr:cNvSpPr>
      </xdr:nvSpPr>
      <xdr:spPr bwMode="auto">
        <a:xfrm>
          <a:off x="16421100" y="9124950"/>
          <a:ext cx="180975" cy="0"/>
        </a:xfrm>
        <a:prstGeom prst="line">
          <a:avLst/>
        </a:prstGeom>
        <a:noFill/>
        <a:ln w="19050">
          <a:solidFill>
            <a:srgbClr val="000000"/>
          </a:solidFill>
          <a:round/>
          <a:headEnd/>
          <a:tailEnd/>
        </a:ln>
      </xdr:spPr>
    </xdr:sp>
    <xdr:clientData/>
  </xdr:twoCellAnchor>
  <xdr:twoCellAnchor>
    <xdr:from>
      <xdr:col>22</xdr:col>
      <xdr:colOff>561975</xdr:colOff>
      <xdr:row>55</xdr:row>
      <xdr:rowOff>76200</xdr:rowOff>
    </xdr:from>
    <xdr:to>
      <xdr:col>24</xdr:col>
      <xdr:colOff>28575</xdr:colOff>
      <xdr:row>56</xdr:row>
      <xdr:rowOff>114300</xdr:rowOff>
    </xdr:to>
    <xdr:sp macro="" textlink="">
      <xdr:nvSpPr>
        <xdr:cNvPr id="11979" name="Line 253"/>
        <xdr:cNvSpPr>
          <a:spLocks noChangeShapeType="1"/>
        </xdr:cNvSpPr>
      </xdr:nvSpPr>
      <xdr:spPr bwMode="auto">
        <a:xfrm flipV="1">
          <a:off x="15668625" y="9505950"/>
          <a:ext cx="838200" cy="20955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161925</xdr:rowOff>
    </xdr:from>
    <xdr:to>
      <xdr:col>25</xdr:col>
      <xdr:colOff>200025</xdr:colOff>
      <xdr:row>58</xdr:row>
      <xdr:rowOff>28575</xdr:rowOff>
    </xdr:to>
    <xdr:sp macro="" textlink="">
      <xdr:nvSpPr>
        <xdr:cNvPr id="11518" name="その他平均値テキスト"/>
        <xdr:cNvSpPr txBox="1">
          <a:spLocks noChangeArrowheads="1"/>
        </xdr:cNvSpPr>
      </xdr:nvSpPr>
      <xdr:spPr bwMode="auto">
        <a:xfrm>
          <a:off x="16602075" y="9763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23</xdr:col>
      <xdr:colOff>666750</xdr:colOff>
      <xdr:row>56</xdr:row>
      <xdr:rowOff>161925</xdr:rowOff>
    </xdr:from>
    <xdr:to>
      <xdr:col>24</xdr:col>
      <xdr:colOff>85725</xdr:colOff>
      <xdr:row>57</xdr:row>
      <xdr:rowOff>85725</xdr:rowOff>
    </xdr:to>
    <xdr:sp macro="" textlink="">
      <xdr:nvSpPr>
        <xdr:cNvPr id="11981" name="AutoShape 255"/>
        <xdr:cNvSpPr>
          <a:spLocks noChangeArrowheads="1"/>
        </xdr:cNvSpPr>
      </xdr:nvSpPr>
      <xdr:spPr bwMode="auto">
        <a:xfrm>
          <a:off x="164592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95250</xdr:rowOff>
    </xdr:from>
    <xdr:to>
      <xdr:col>22</xdr:col>
      <xdr:colOff>561975</xdr:colOff>
      <xdr:row>56</xdr:row>
      <xdr:rowOff>114300</xdr:rowOff>
    </xdr:to>
    <xdr:sp macro="" textlink="">
      <xdr:nvSpPr>
        <xdr:cNvPr id="11982" name="Line 256"/>
        <xdr:cNvSpPr>
          <a:spLocks noChangeShapeType="1"/>
        </xdr:cNvSpPr>
      </xdr:nvSpPr>
      <xdr:spPr bwMode="auto">
        <a:xfrm>
          <a:off x="14782800" y="9525000"/>
          <a:ext cx="885825" cy="190500"/>
        </a:xfrm>
        <a:prstGeom prst="line">
          <a:avLst/>
        </a:prstGeom>
        <a:noFill/>
        <a:ln w="6350">
          <a:solidFill>
            <a:srgbClr val="FF0000"/>
          </a:solidFill>
          <a:round/>
          <a:headEnd/>
          <a:tailEnd/>
        </a:ln>
      </xdr:spPr>
    </xdr:sp>
    <xdr:clientData/>
  </xdr:twoCellAnchor>
  <xdr:twoCellAnchor>
    <xdr:from>
      <xdr:col>22</xdr:col>
      <xdr:colOff>514350</xdr:colOff>
      <xdr:row>56</xdr:row>
      <xdr:rowOff>123825</xdr:rowOff>
    </xdr:from>
    <xdr:to>
      <xdr:col>22</xdr:col>
      <xdr:colOff>619125</xdr:colOff>
      <xdr:row>57</xdr:row>
      <xdr:rowOff>57150</xdr:rowOff>
    </xdr:to>
    <xdr:sp macro="" textlink="">
      <xdr:nvSpPr>
        <xdr:cNvPr id="11983" name="AutoShape 257"/>
        <xdr:cNvSpPr>
          <a:spLocks noChangeArrowheads="1"/>
        </xdr:cNvSpPr>
      </xdr:nvSpPr>
      <xdr:spPr bwMode="auto">
        <a:xfrm>
          <a:off x="15621000" y="972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66675</xdr:rowOff>
    </xdr:from>
    <xdr:to>
      <xdr:col>23</xdr:col>
      <xdr:colOff>228600</xdr:colOff>
      <xdr:row>58</xdr:row>
      <xdr:rowOff>104775</xdr:rowOff>
    </xdr:to>
    <xdr:sp macro="" textlink="">
      <xdr:nvSpPr>
        <xdr:cNvPr id="11522" name="Text Box 258"/>
        <xdr:cNvSpPr txBox="1">
          <a:spLocks noChangeArrowheads="1"/>
        </xdr:cNvSpPr>
      </xdr:nvSpPr>
      <xdr:spPr bwMode="auto">
        <a:xfrm>
          <a:off x="15287625" y="983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20</xdr:col>
      <xdr:colOff>161925</xdr:colOff>
      <xdr:row>55</xdr:row>
      <xdr:rowOff>95250</xdr:rowOff>
    </xdr:from>
    <xdr:to>
      <xdr:col>21</xdr:col>
      <xdr:colOff>361950</xdr:colOff>
      <xdr:row>55</xdr:row>
      <xdr:rowOff>114300</xdr:rowOff>
    </xdr:to>
    <xdr:sp macro="" textlink="">
      <xdr:nvSpPr>
        <xdr:cNvPr id="11985" name="Line 259"/>
        <xdr:cNvSpPr>
          <a:spLocks noChangeShapeType="1"/>
        </xdr:cNvSpPr>
      </xdr:nvSpPr>
      <xdr:spPr bwMode="auto">
        <a:xfrm flipV="1">
          <a:off x="13896975" y="9525000"/>
          <a:ext cx="885825" cy="19050"/>
        </a:xfrm>
        <a:prstGeom prst="line">
          <a:avLst/>
        </a:prstGeom>
        <a:noFill/>
        <a:ln w="6350">
          <a:solidFill>
            <a:srgbClr val="FF0000"/>
          </a:solidFill>
          <a:round/>
          <a:headEnd/>
          <a:tailEnd/>
        </a:ln>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986" name="AutoShape 260"/>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xdr:rowOff>
    </xdr:from>
    <xdr:to>
      <xdr:col>22</xdr:col>
      <xdr:colOff>57150</xdr:colOff>
      <xdr:row>58</xdr:row>
      <xdr:rowOff>47625</xdr:rowOff>
    </xdr:to>
    <xdr:sp macro="" textlink="">
      <xdr:nvSpPr>
        <xdr:cNvPr id="11525" name="Text Box 261"/>
        <xdr:cNvSpPr txBox="1">
          <a:spLocks noChangeArrowheads="1"/>
        </xdr:cNvSpPr>
      </xdr:nvSpPr>
      <xdr:spPr bwMode="auto">
        <a:xfrm>
          <a:off x="14401800"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18</xdr:col>
      <xdr:colOff>638175</xdr:colOff>
      <xdr:row>55</xdr:row>
      <xdr:rowOff>57150</xdr:rowOff>
    </xdr:from>
    <xdr:to>
      <xdr:col>20</xdr:col>
      <xdr:colOff>161925</xdr:colOff>
      <xdr:row>55</xdr:row>
      <xdr:rowOff>114300</xdr:rowOff>
    </xdr:to>
    <xdr:sp macro="" textlink="">
      <xdr:nvSpPr>
        <xdr:cNvPr id="11988" name="Line 262"/>
        <xdr:cNvSpPr>
          <a:spLocks noChangeShapeType="1"/>
        </xdr:cNvSpPr>
      </xdr:nvSpPr>
      <xdr:spPr bwMode="auto">
        <a:xfrm>
          <a:off x="13001625" y="9486900"/>
          <a:ext cx="895350" cy="57150"/>
        </a:xfrm>
        <a:prstGeom prst="line">
          <a:avLst/>
        </a:prstGeom>
        <a:noFill/>
        <a:ln w="6350">
          <a:solidFill>
            <a:srgbClr val="FF0000"/>
          </a:solidFill>
          <a:round/>
          <a:headEnd/>
          <a:tailEnd/>
        </a:ln>
      </xdr:spPr>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11989" name="AutoShape 263"/>
        <xdr:cNvSpPr>
          <a:spLocks noChangeArrowheads="1"/>
        </xdr:cNvSpPr>
      </xdr:nvSpPr>
      <xdr:spPr bwMode="auto">
        <a:xfrm>
          <a:off x="13839825"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28" name="Text Box 264"/>
        <xdr:cNvSpPr txBox="1">
          <a:spLocks noChangeArrowheads="1"/>
        </xdr:cNvSpPr>
      </xdr:nvSpPr>
      <xdr:spPr bwMode="auto">
        <a:xfrm>
          <a:off x="13515975" y="974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11991" name="AutoShape 265"/>
        <xdr:cNvSpPr>
          <a:spLocks noChangeArrowheads="1"/>
        </xdr:cNvSpPr>
      </xdr:nvSpPr>
      <xdr:spPr bwMode="auto">
        <a:xfrm>
          <a:off x="12954000"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30" name="Text Box 266"/>
        <xdr:cNvSpPr txBox="1">
          <a:spLocks noChangeArrowheads="1"/>
        </xdr:cNvSpPr>
      </xdr:nvSpPr>
      <xdr:spPr bwMode="auto">
        <a:xfrm>
          <a:off x="12620625"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55</xdr:row>
      <xdr:rowOff>28575</xdr:rowOff>
    </xdr:from>
    <xdr:to>
      <xdr:col>24</xdr:col>
      <xdr:colOff>85725</xdr:colOff>
      <xdr:row>55</xdr:row>
      <xdr:rowOff>123825</xdr:rowOff>
    </xdr:to>
    <xdr:sp macro="" textlink="">
      <xdr:nvSpPr>
        <xdr:cNvPr id="11998" name="Oval 272"/>
        <xdr:cNvSpPr>
          <a:spLocks noChangeArrowheads="1"/>
        </xdr:cNvSpPr>
      </xdr:nvSpPr>
      <xdr:spPr bwMode="auto">
        <a:xfrm>
          <a:off x="16459200" y="945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66675</xdr:rowOff>
    </xdr:from>
    <xdr:to>
      <xdr:col>25</xdr:col>
      <xdr:colOff>200025</xdr:colOff>
      <xdr:row>55</xdr:row>
      <xdr:rowOff>104775</xdr:rowOff>
    </xdr:to>
    <xdr:sp macro="" textlink="">
      <xdr:nvSpPr>
        <xdr:cNvPr id="11537" name="その他該当値テキスト"/>
        <xdr:cNvSpPr txBox="1">
          <a:spLocks noChangeArrowheads="1"/>
        </xdr:cNvSpPr>
      </xdr:nvSpPr>
      <xdr:spPr bwMode="auto">
        <a:xfrm>
          <a:off x="16602075" y="9324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10.4</a:t>
          </a:r>
        </a:p>
      </xdr:txBody>
    </xdr:sp>
    <xdr:clientData/>
  </xdr:twoCellAnchor>
  <xdr:twoCellAnchor>
    <xdr:from>
      <xdr:col>22</xdr:col>
      <xdr:colOff>514350</xdr:colOff>
      <xdr:row>56</xdr:row>
      <xdr:rowOff>57150</xdr:rowOff>
    </xdr:from>
    <xdr:to>
      <xdr:col>22</xdr:col>
      <xdr:colOff>619125</xdr:colOff>
      <xdr:row>56</xdr:row>
      <xdr:rowOff>161925</xdr:rowOff>
    </xdr:to>
    <xdr:sp macro="" textlink="">
      <xdr:nvSpPr>
        <xdr:cNvPr id="12000" name="Oval 274"/>
        <xdr:cNvSpPr>
          <a:spLocks noChangeArrowheads="1"/>
        </xdr:cNvSpPr>
      </xdr:nvSpPr>
      <xdr:spPr bwMode="auto">
        <a:xfrm>
          <a:off x="15621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28575</xdr:rowOff>
    </xdr:from>
    <xdr:to>
      <xdr:col>23</xdr:col>
      <xdr:colOff>228600</xdr:colOff>
      <xdr:row>56</xdr:row>
      <xdr:rowOff>66675</xdr:rowOff>
    </xdr:to>
    <xdr:sp macro="" textlink="">
      <xdr:nvSpPr>
        <xdr:cNvPr id="11539" name="Text Box 275"/>
        <xdr:cNvSpPr txBox="1">
          <a:spLocks noChangeArrowheads="1"/>
        </xdr:cNvSpPr>
      </xdr:nvSpPr>
      <xdr:spPr bwMode="auto">
        <a:xfrm>
          <a:off x="15287625" y="9458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21</xdr:col>
      <xdr:colOff>314325</xdr:colOff>
      <xdr:row>55</xdr:row>
      <xdr:rowOff>47625</xdr:rowOff>
    </xdr:from>
    <xdr:to>
      <xdr:col>21</xdr:col>
      <xdr:colOff>409575</xdr:colOff>
      <xdr:row>55</xdr:row>
      <xdr:rowOff>152400</xdr:rowOff>
    </xdr:to>
    <xdr:sp macro="" textlink="">
      <xdr:nvSpPr>
        <xdr:cNvPr id="12002" name="Oval 276"/>
        <xdr:cNvSpPr>
          <a:spLocks noChangeArrowheads="1"/>
        </xdr:cNvSpPr>
      </xdr:nvSpPr>
      <xdr:spPr bwMode="auto">
        <a:xfrm>
          <a:off x="14735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19050</xdr:rowOff>
    </xdr:from>
    <xdr:to>
      <xdr:col>22</xdr:col>
      <xdr:colOff>57150</xdr:colOff>
      <xdr:row>55</xdr:row>
      <xdr:rowOff>57150</xdr:rowOff>
    </xdr:to>
    <xdr:sp macro="" textlink="">
      <xdr:nvSpPr>
        <xdr:cNvPr id="11541" name="Text Box 277"/>
        <xdr:cNvSpPr txBox="1">
          <a:spLocks noChangeArrowheads="1"/>
        </xdr:cNvSpPr>
      </xdr:nvSpPr>
      <xdr:spPr bwMode="auto">
        <a:xfrm>
          <a:off x="14401800" y="927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10.6</a:t>
          </a:r>
        </a:p>
      </xdr:txBody>
    </xdr:sp>
    <xdr:clientData/>
  </xdr:twoCellAnchor>
  <xdr:twoCellAnchor>
    <xdr:from>
      <xdr:col>20</xdr:col>
      <xdr:colOff>104775</xdr:colOff>
      <xdr:row>55</xdr:row>
      <xdr:rowOff>66675</xdr:rowOff>
    </xdr:from>
    <xdr:to>
      <xdr:col>20</xdr:col>
      <xdr:colOff>209550</xdr:colOff>
      <xdr:row>56</xdr:row>
      <xdr:rowOff>0</xdr:rowOff>
    </xdr:to>
    <xdr:sp macro="" textlink="">
      <xdr:nvSpPr>
        <xdr:cNvPr id="12004" name="Oval 278"/>
        <xdr:cNvSpPr>
          <a:spLocks noChangeArrowheads="1"/>
        </xdr:cNvSpPr>
      </xdr:nvSpPr>
      <xdr:spPr bwMode="auto">
        <a:xfrm>
          <a:off x="13839825"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38100</xdr:rowOff>
    </xdr:from>
    <xdr:to>
      <xdr:col>20</xdr:col>
      <xdr:colOff>542925</xdr:colOff>
      <xdr:row>55</xdr:row>
      <xdr:rowOff>76200</xdr:rowOff>
    </xdr:to>
    <xdr:sp macro="" textlink="">
      <xdr:nvSpPr>
        <xdr:cNvPr id="11543" name="Text Box 279"/>
        <xdr:cNvSpPr txBox="1">
          <a:spLocks noChangeArrowheads="1"/>
        </xdr:cNvSpPr>
      </xdr:nvSpPr>
      <xdr:spPr bwMode="auto">
        <a:xfrm>
          <a:off x="1351597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18</xdr:col>
      <xdr:colOff>590550</xdr:colOff>
      <xdr:row>55</xdr:row>
      <xdr:rowOff>0</xdr:rowOff>
    </xdr:from>
    <xdr:to>
      <xdr:col>19</xdr:col>
      <xdr:colOff>9525</xdr:colOff>
      <xdr:row>55</xdr:row>
      <xdr:rowOff>104775</xdr:rowOff>
    </xdr:to>
    <xdr:sp macro="" textlink="">
      <xdr:nvSpPr>
        <xdr:cNvPr id="12006" name="Oval 280"/>
        <xdr:cNvSpPr>
          <a:spLocks noChangeArrowheads="1"/>
        </xdr:cNvSpPr>
      </xdr:nvSpPr>
      <xdr:spPr bwMode="auto">
        <a:xfrm>
          <a:off x="12954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142875</xdr:rowOff>
    </xdr:from>
    <xdr:to>
      <xdr:col>19</xdr:col>
      <xdr:colOff>333375</xdr:colOff>
      <xdr:row>55</xdr:row>
      <xdr:rowOff>9525</xdr:rowOff>
    </xdr:to>
    <xdr:sp macro="" textlink="">
      <xdr:nvSpPr>
        <xdr:cNvPr id="11545" name="Text Box 281"/>
        <xdr:cNvSpPr txBox="1">
          <a:spLocks noChangeArrowheads="1"/>
        </xdr:cNvSpPr>
      </xdr:nvSpPr>
      <xdr:spPr bwMode="auto">
        <a:xfrm>
          <a:off x="12620625" y="922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13/44</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5" name="Rectangle 289"/>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16" name="Rectangle 29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補助費等に係る経常収支比率は依然として類似団体平均値より低く推移してきている。昨年度と数値は変わっていないが類似団体平均値より</a:t>
          </a:r>
          <a:r>
            <a:rPr lang="en-US" altLang="ja-JP" sz="1300" b="0" i="0" strike="noStrike">
              <a:solidFill>
                <a:srgbClr val="000000"/>
              </a:solidFill>
              <a:latin typeface="ＭＳ Ｐゴシック"/>
              <a:ea typeface="ＭＳ Ｐゴシック"/>
            </a:rPr>
            <a:t>2.2</a:t>
          </a:r>
          <a:r>
            <a:rPr lang="ja-JP" altLang="en-US" sz="1300" b="0" i="0" strike="noStrike">
              <a:solidFill>
                <a:srgbClr val="000000"/>
              </a:solidFill>
              <a:latin typeface="ＭＳ Ｐゴシック"/>
              <a:ea typeface="ＭＳ Ｐゴシック"/>
            </a:rPr>
            <a:t>ポイント低くなっている。</a:t>
          </a:r>
          <a:endParaRPr lang="en-US" altLang="ja-JP" sz="1300" b="0" i="0" strike="noStrike">
            <a:solidFill>
              <a:srgbClr val="000000"/>
            </a:solidFill>
            <a:latin typeface="ＭＳ Ｐゴシック"/>
            <a:ea typeface="ＭＳ Ｐゴシック"/>
          </a:endParaRPr>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7" name="Text Box 29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20" name="Line 294"/>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2022" name="Line 296"/>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2024" name="Line 298"/>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2026" name="Line 300"/>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2028" name="Line 302"/>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2030" name="Line 304"/>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32" name="Line 306"/>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3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76200</xdr:rowOff>
    </xdr:from>
    <xdr:to>
      <xdr:col>24</xdr:col>
      <xdr:colOff>28575</xdr:colOff>
      <xdr:row>41</xdr:row>
      <xdr:rowOff>19050</xdr:rowOff>
    </xdr:to>
    <xdr:sp macro="" textlink="">
      <xdr:nvSpPr>
        <xdr:cNvPr id="12035" name="Line 309"/>
        <xdr:cNvSpPr>
          <a:spLocks noChangeShapeType="1"/>
        </xdr:cNvSpPr>
      </xdr:nvSpPr>
      <xdr:spPr bwMode="auto">
        <a:xfrm flipV="1">
          <a:off x="16506825" y="5905500"/>
          <a:ext cx="0" cy="1143000"/>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74" name="補助費等最小値テキスト"/>
        <xdr:cNvSpPr txBox="1">
          <a:spLocks noChangeArrowheads="1"/>
        </xdr:cNvSpPr>
      </xdr:nvSpPr>
      <xdr:spPr bwMode="auto">
        <a:xfrm>
          <a:off x="16602075"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23.3</a:t>
          </a:r>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2037" name="Line 311"/>
        <xdr:cNvSpPr>
          <a:spLocks noChangeShapeType="1"/>
        </xdr:cNvSpPr>
      </xdr:nvSpPr>
      <xdr:spPr bwMode="auto">
        <a:xfrm>
          <a:off x="16421100" y="70485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33</xdr:row>
      <xdr:rowOff>19050</xdr:rowOff>
    </xdr:from>
    <xdr:to>
      <xdr:col>25</xdr:col>
      <xdr:colOff>200025</xdr:colOff>
      <xdr:row>34</xdr:row>
      <xdr:rowOff>57150</xdr:rowOff>
    </xdr:to>
    <xdr:sp macro="" textlink="">
      <xdr:nvSpPr>
        <xdr:cNvPr id="11576" name="補助費等最大値テキスト"/>
        <xdr:cNvSpPr txBox="1">
          <a:spLocks noChangeArrowheads="1"/>
        </xdr:cNvSpPr>
      </xdr:nvSpPr>
      <xdr:spPr bwMode="auto">
        <a:xfrm>
          <a:off x="16602075" y="56769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8.3</a:t>
          </a:r>
        </a:p>
      </xdr:txBody>
    </xdr:sp>
    <xdr:clientData/>
  </xdr:twoCellAnchor>
  <xdr:twoCellAnchor>
    <xdr:from>
      <xdr:col>23</xdr:col>
      <xdr:colOff>628650</xdr:colOff>
      <xdr:row>34</xdr:row>
      <xdr:rowOff>76200</xdr:rowOff>
    </xdr:from>
    <xdr:to>
      <xdr:col>24</xdr:col>
      <xdr:colOff>123825</xdr:colOff>
      <xdr:row>34</xdr:row>
      <xdr:rowOff>76200</xdr:rowOff>
    </xdr:to>
    <xdr:sp macro="" textlink="">
      <xdr:nvSpPr>
        <xdr:cNvPr id="12039" name="Line 313"/>
        <xdr:cNvSpPr>
          <a:spLocks noChangeShapeType="1"/>
        </xdr:cNvSpPr>
      </xdr:nvSpPr>
      <xdr:spPr bwMode="auto">
        <a:xfrm>
          <a:off x="16421100" y="5905500"/>
          <a:ext cx="180975" cy="0"/>
        </a:xfrm>
        <a:prstGeom prst="line">
          <a:avLst/>
        </a:prstGeom>
        <a:noFill/>
        <a:ln w="19050">
          <a:solidFill>
            <a:srgbClr val="000000"/>
          </a:solidFill>
          <a:round/>
          <a:headEnd/>
          <a:tailEnd/>
        </a:ln>
      </xdr:spPr>
    </xdr:sp>
    <xdr:clientData/>
  </xdr:twoCellAnchor>
  <xdr:twoCellAnchor>
    <xdr:from>
      <xdr:col>22</xdr:col>
      <xdr:colOff>561975</xdr:colOff>
      <xdr:row>35</xdr:row>
      <xdr:rowOff>133350</xdr:rowOff>
    </xdr:from>
    <xdr:to>
      <xdr:col>24</xdr:col>
      <xdr:colOff>28575</xdr:colOff>
      <xdr:row>35</xdr:row>
      <xdr:rowOff>133350</xdr:rowOff>
    </xdr:to>
    <xdr:sp macro="" textlink="">
      <xdr:nvSpPr>
        <xdr:cNvPr id="12040" name="Line 314"/>
        <xdr:cNvSpPr>
          <a:spLocks noChangeShapeType="1"/>
        </xdr:cNvSpPr>
      </xdr:nvSpPr>
      <xdr:spPr bwMode="auto">
        <a:xfrm>
          <a:off x="15668625" y="6134100"/>
          <a:ext cx="838200" cy="0"/>
        </a:xfrm>
        <a:prstGeom prst="line">
          <a:avLst/>
        </a:prstGeom>
        <a:noFill/>
        <a:ln w="6350">
          <a:solidFill>
            <a:srgbClr val="FF0000"/>
          </a:solidFill>
          <a:round/>
          <a:headEnd/>
          <a:tailEnd/>
        </a:ln>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79" name="補助費等平均値テキスト"/>
        <xdr:cNvSpPr txBox="1">
          <a:spLocks noChangeArrowheads="1"/>
        </xdr:cNvSpPr>
      </xdr:nvSpPr>
      <xdr:spPr bwMode="auto">
        <a:xfrm>
          <a:off x="16602075" y="624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2042" name="AutoShape 316"/>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19050</xdr:rowOff>
    </xdr:from>
    <xdr:to>
      <xdr:col>22</xdr:col>
      <xdr:colOff>561975</xdr:colOff>
      <xdr:row>35</xdr:row>
      <xdr:rowOff>133350</xdr:rowOff>
    </xdr:to>
    <xdr:sp macro="" textlink="">
      <xdr:nvSpPr>
        <xdr:cNvPr id="12043" name="Line 317"/>
        <xdr:cNvSpPr>
          <a:spLocks noChangeShapeType="1"/>
        </xdr:cNvSpPr>
      </xdr:nvSpPr>
      <xdr:spPr bwMode="auto">
        <a:xfrm>
          <a:off x="14782800" y="6019800"/>
          <a:ext cx="885825" cy="114300"/>
        </a:xfrm>
        <a:prstGeom prst="line">
          <a:avLst/>
        </a:prstGeom>
        <a:noFill/>
        <a:ln w="6350">
          <a:solidFill>
            <a:srgbClr val="FF0000"/>
          </a:solidFill>
          <a:round/>
          <a:headEnd/>
          <a:tailEnd/>
        </a:ln>
      </xdr:spPr>
    </xdr:sp>
    <xdr:clientData/>
  </xdr:twoCellAnchor>
  <xdr:twoCellAnchor>
    <xdr:from>
      <xdr:col>22</xdr:col>
      <xdr:colOff>514350</xdr:colOff>
      <xdr:row>36</xdr:row>
      <xdr:rowOff>95250</xdr:rowOff>
    </xdr:from>
    <xdr:to>
      <xdr:col>22</xdr:col>
      <xdr:colOff>619125</xdr:colOff>
      <xdr:row>37</xdr:row>
      <xdr:rowOff>19050</xdr:rowOff>
    </xdr:to>
    <xdr:sp macro="" textlink="">
      <xdr:nvSpPr>
        <xdr:cNvPr id="12044" name="AutoShape 318"/>
        <xdr:cNvSpPr>
          <a:spLocks noChangeArrowheads="1"/>
        </xdr:cNvSpPr>
      </xdr:nvSpPr>
      <xdr:spPr bwMode="auto">
        <a:xfrm>
          <a:off x="15621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83" name="Text Box 319"/>
        <xdr:cNvSpPr txBox="1">
          <a:spLocks noChangeArrowheads="1"/>
        </xdr:cNvSpPr>
      </xdr:nvSpPr>
      <xdr:spPr bwMode="auto">
        <a:xfrm>
          <a:off x="15287625" y="638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13.7</a:t>
          </a:r>
        </a:p>
      </xdr:txBody>
    </xdr:sp>
    <xdr:clientData/>
  </xdr:twoCellAnchor>
  <xdr:twoCellAnchor>
    <xdr:from>
      <xdr:col>20</xdr:col>
      <xdr:colOff>161925</xdr:colOff>
      <xdr:row>33</xdr:row>
      <xdr:rowOff>152400</xdr:rowOff>
    </xdr:from>
    <xdr:to>
      <xdr:col>21</xdr:col>
      <xdr:colOff>361950</xdr:colOff>
      <xdr:row>35</xdr:row>
      <xdr:rowOff>19050</xdr:rowOff>
    </xdr:to>
    <xdr:sp macro="" textlink="">
      <xdr:nvSpPr>
        <xdr:cNvPr id="12046" name="Line 320"/>
        <xdr:cNvSpPr>
          <a:spLocks noChangeShapeType="1"/>
        </xdr:cNvSpPr>
      </xdr:nvSpPr>
      <xdr:spPr bwMode="auto">
        <a:xfrm>
          <a:off x="13896975" y="5810250"/>
          <a:ext cx="885825" cy="209550"/>
        </a:xfrm>
        <a:prstGeom prst="line">
          <a:avLst/>
        </a:prstGeom>
        <a:noFill/>
        <a:ln w="6350">
          <a:solidFill>
            <a:srgbClr val="FF0000"/>
          </a:solidFill>
          <a:round/>
          <a:headEnd/>
          <a:tailEnd/>
        </a:ln>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12047" name="AutoShape 321"/>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86" name="Text Box 322"/>
        <xdr:cNvSpPr txBox="1">
          <a:spLocks noChangeArrowheads="1"/>
        </xdr:cNvSpPr>
      </xdr:nvSpPr>
      <xdr:spPr bwMode="auto">
        <a:xfrm>
          <a:off x="14401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638175</xdr:colOff>
      <xdr:row>33</xdr:row>
      <xdr:rowOff>152400</xdr:rowOff>
    </xdr:from>
    <xdr:to>
      <xdr:col>20</xdr:col>
      <xdr:colOff>161925</xdr:colOff>
      <xdr:row>35</xdr:row>
      <xdr:rowOff>95250</xdr:rowOff>
    </xdr:to>
    <xdr:sp macro="" textlink="">
      <xdr:nvSpPr>
        <xdr:cNvPr id="12049" name="Line 323"/>
        <xdr:cNvSpPr>
          <a:spLocks noChangeShapeType="1"/>
        </xdr:cNvSpPr>
      </xdr:nvSpPr>
      <xdr:spPr bwMode="auto">
        <a:xfrm flipV="1">
          <a:off x="13001625" y="5810250"/>
          <a:ext cx="895350" cy="285750"/>
        </a:xfrm>
        <a:prstGeom prst="line">
          <a:avLst/>
        </a:prstGeom>
        <a:noFill/>
        <a:ln w="6350">
          <a:solidFill>
            <a:srgbClr val="FF0000"/>
          </a:solidFill>
          <a:round/>
          <a:headEnd/>
          <a:tailEnd/>
        </a:ln>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2050" name="AutoShape 324"/>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9" name="Text Box 325"/>
        <xdr:cNvSpPr txBox="1">
          <a:spLocks noChangeArrowheads="1"/>
        </xdr:cNvSpPr>
      </xdr:nvSpPr>
      <xdr:spPr bwMode="auto">
        <a:xfrm>
          <a:off x="13515975"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18</xdr:col>
      <xdr:colOff>590550</xdr:colOff>
      <xdr:row>36</xdr:row>
      <xdr:rowOff>133350</xdr:rowOff>
    </xdr:from>
    <xdr:to>
      <xdr:col>19</xdr:col>
      <xdr:colOff>9525</xdr:colOff>
      <xdr:row>37</xdr:row>
      <xdr:rowOff>57150</xdr:rowOff>
    </xdr:to>
    <xdr:sp macro="" textlink="">
      <xdr:nvSpPr>
        <xdr:cNvPr id="12052" name="AutoShape 326"/>
        <xdr:cNvSpPr>
          <a:spLocks noChangeArrowheads="1"/>
        </xdr:cNvSpPr>
      </xdr:nvSpPr>
      <xdr:spPr bwMode="auto">
        <a:xfrm>
          <a:off x="12954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91" name="Text Box 327"/>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35</xdr:row>
      <xdr:rowOff>76200</xdr:rowOff>
    </xdr:from>
    <xdr:to>
      <xdr:col>24</xdr:col>
      <xdr:colOff>85725</xdr:colOff>
      <xdr:row>36</xdr:row>
      <xdr:rowOff>9525</xdr:rowOff>
    </xdr:to>
    <xdr:sp macro="" textlink="">
      <xdr:nvSpPr>
        <xdr:cNvPr id="12059" name="Oval 333"/>
        <xdr:cNvSpPr>
          <a:spLocks noChangeArrowheads="1"/>
        </xdr:cNvSpPr>
      </xdr:nvSpPr>
      <xdr:spPr bwMode="auto">
        <a:xfrm>
          <a:off x="164592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123825</xdr:rowOff>
    </xdr:from>
    <xdr:to>
      <xdr:col>25</xdr:col>
      <xdr:colOff>200025</xdr:colOff>
      <xdr:row>35</xdr:row>
      <xdr:rowOff>161925</xdr:rowOff>
    </xdr:to>
    <xdr:sp macro="" textlink="">
      <xdr:nvSpPr>
        <xdr:cNvPr id="11598" name="補助費等該当値テキスト"/>
        <xdr:cNvSpPr txBox="1">
          <a:spLocks noChangeArrowheads="1"/>
        </xdr:cNvSpPr>
      </xdr:nvSpPr>
      <xdr:spPr bwMode="auto">
        <a:xfrm>
          <a:off x="16602075"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22</xdr:col>
      <xdr:colOff>514350</xdr:colOff>
      <xdr:row>35</xdr:row>
      <xdr:rowOff>76200</xdr:rowOff>
    </xdr:from>
    <xdr:to>
      <xdr:col>22</xdr:col>
      <xdr:colOff>619125</xdr:colOff>
      <xdr:row>36</xdr:row>
      <xdr:rowOff>9525</xdr:rowOff>
    </xdr:to>
    <xdr:sp macro="" textlink="">
      <xdr:nvSpPr>
        <xdr:cNvPr id="12061" name="Oval 335"/>
        <xdr:cNvSpPr>
          <a:spLocks noChangeArrowheads="1"/>
        </xdr:cNvSpPr>
      </xdr:nvSpPr>
      <xdr:spPr bwMode="auto">
        <a:xfrm>
          <a:off x="156210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47625</xdr:rowOff>
    </xdr:from>
    <xdr:to>
      <xdr:col>23</xdr:col>
      <xdr:colOff>228600</xdr:colOff>
      <xdr:row>35</xdr:row>
      <xdr:rowOff>85725</xdr:rowOff>
    </xdr:to>
    <xdr:sp macro="" textlink="">
      <xdr:nvSpPr>
        <xdr:cNvPr id="11600" name="Text Box 336"/>
        <xdr:cNvSpPr txBox="1">
          <a:spLocks noChangeArrowheads="1"/>
        </xdr:cNvSpPr>
      </xdr:nvSpPr>
      <xdr:spPr bwMode="auto">
        <a:xfrm>
          <a:off x="15287625" y="587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21</xdr:col>
      <xdr:colOff>314325</xdr:colOff>
      <xdr:row>34</xdr:row>
      <xdr:rowOff>133350</xdr:rowOff>
    </xdr:from>
    <xdr:to>
      <xdr:col>21</xdr:col>
      <xdr:colOff>409575</xdr:colOff>
      <xdr:row>35</xdr:row>
      <xdr:rowOff>66675</xdr:rowOff>
    </xdr:to>
    <xdr:sp macro="" textlink="">
      <xdr:nvSpPr>
        <xdr:cNvPr id="12063" name="Oval 337"/>
        <xdr:cNvSpPr>
          <a:spLocks noChangeArrowheads="1"/>
        </xdr:cNvSpPr>
      </xdr:nvSpPr>
      <xdr:spPr bwMode="auto">
        <a:xfrm>
          <a:off x="14735175" y="596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104775</xdr:rowOff>
    </xdr:from>
    <xdr:to>
      <xdr:col>22</xdr:col>
      <xdr:colOff>57150</xdr:colOff>
      <xdr:row>34</xdr:row>
      <xdr:rowOff>142875</xdr:rowOff>
    </xdr:to>
    <xdr:sp macro="" textlink="">
      <xdr:nvSpPr>
        <xdr:cNvPr id="11602" name="Text Box 338"/>
        <xdr:cNvSpPr txBox="1">
          <a:spLocks noChangeArrowheads="1"/>
        </xdr:cNvSpPr>
      </xdr:nvSpPr>
      <xdr:spPr bwMode="auto">
        <a:xfrm>
          <a:off x="14401800" y="576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9.8</a:t>
          </a:r>
        </a:p>
      </xdr:txBody>
    </xdr:sp>
    <xdr:clientData/>
  </xdr:twoCellAnchor>
  <xdr:twoCellAnchor>
    <xdr:from>
      <xdr:col>20</xdr:col>
      <xdr:colOff>104775</xdr:colOff>
      <xdr:row>33</xdr:row>
      <xdr:rowOff>104775</xdr:rowOff>
    </xdr:from>
    <xdr:to>
      <xdr:col>20</xdr:col>
      <xdr:colOff>209550</xdr:colOff>
      <xdr:row>34</xdr:row>
      <xdr:rowOff>28575</xdr:rowOff>
    </xdr:to>
    <xdr:sp macro="" textlink="">
      <xdr:nvSpPr>
        <xdr:cNvPr id="12065" name="Oval 339"/>
        <xdr:cNvSpPr>
          <a:spLocks noChangeArrowheads="1"/>
        </xdr:cNvSpPr>
      </xdr:nvSpPr>
      <xdr:spPr bwMode="auto">
        <a:xfrm>
          <a:off x="13839825" y="576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66675</xdr:rowOff>
    </xdr:from>
    <xdr:to>
      <xdr:col>20</xdr:col>
      <xdr:colOff>542925</xdr:colOff>
      <xdr:row>33</xdr:row>
      <xdr:rowOff>104775</xdr:rowOff>
    </xdr:to>
    <xdr:sp macro="" textlink="">
      <xdr:nvSpPr>
        <xdr:cNvPr id="11604" name="Text Box 340"/>
        <xdr:cNvSpPr txBox="1">
          <a:spLocks noChangeArrowheads="1"/>
        </xdr:cNvSpPr>
      </xdr:nvSpPr>
      <xdr:spPr bwMode="auto">
        <a:xfrm>
          <a:off x="13515975" y="555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7.1</a:t>
          </a:r>
        </a:p>
      </xdr:txBody>
    </xdr:sp>
    <xdr:clientData/>
  </xdr:twoCellAnchor>
  <xdr:twoCellAnchor>
    <xdr:from>
      <xdr:col>18</xdr:col>
      <xdr:colOff>590550</xdr:colOff>
      <xdr:row>35</xdr:row>
      <xdr:rowOff>38100</xdr:rowOff>
    </xdr:from>
    <xdr:to>
      <xdr:col>19</xdr:col>
      <xdr:colOff>9525</xdr:colOff>
      <xdr:row>35</xdr:row>
      <xdr:rowOff>142875</xdr:rowOff>
    </xdr:to>
    <xdr:sp macro="" textlink="">
      <xdr:nvSpPr>
        <xdr:cNvPr id="12067" name="Oval 341"/>
        <xdr:cNvSpPr>
          <a:spLocks noChangeArrowheads="1"/>
        </xdr:cNvSpPr>
      </xdr:nvSpPr>
      <xdr:spPr bwMode="auto">
        <a:xfrm>
          <a:off x="129540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9525</xdr:rowOff>
    </xdr:from>
    <xdr:to>
      <xdr:col>19</xdr:col>
      <xdr:colOff>333375</xdr:colOff>
      <xdr:row>35</xdr:row>
      <xdr:rowOff>47625</xdr:rowOff>
    </xdr:to>
    <xdr:sp macro="" textlink="">
      <xdr:nvSpPr>
        <xdr:cNvPr id="11606" name="Text Box 342"/>
        <xdr:cNvSpPr txBox="1">
          <a:spLocks noChangeArrowheads="1"/>
        </xdr:cNvSpPr>
      </xdr:nvSpPr>
      <xdr:spPr bwMode="auto">
        <a:xfrm>
          <a:off x="12620625" y="583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43/44</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6" name="Rectangle 350"/>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77" name="Rectangle 351"/>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数値は年々改善はしてきているが、依然類似団体平均値と比較してかなり高い数値となっている。要因は合併前の生活基盤整備事業などに発行した多額の地方債であるが、償還の終了や起債に抑制により改善されてき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引き続き健全化に努める。</a:t>
          </a:r>
        </a:p>
      </xdr:txBody>
    </xdr:sp>
    <xdr:clientData/>
  </xdr:twoCellAnchor>
  <xdr:oneCellAnchor>
    <xdr:from>
      <xdr:col>1</xdr:col>
      <xdr:colOff>66675</xdr:colOff>
      <xdr:row>69</xdr:row>
      <xdr:rowOff>142875</xdr:rowOff>
    </xdr:from>
    <xdr:ext cx="133350" cy="152400"/>
    <xdr:sp macro="" textlink="">
      <xdr:nvSpPr>
        <xdr:cNvPr id="11618" name="Text Box 354"/>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81" name="Line 355"/>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83" name="Line 357"/>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22" name="Text Box 358"/>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85" name="Line 359"/>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4" name="Text Box 360"/>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87" name="Line 361"/>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6" name="Text Box 362"/>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89" name="Line 363"/>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8" name="Text Box 364"/>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91" name="Line 365"/>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0" name="Text Box 36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9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85725</xdr:rowOff>
    </xdr:from>
    <xdr:to>
      <xdr:col>7</xdr:col>
      <xdr:colOff>19050</xdr:colOff>
      <xdr:row>79</xdr:row>
      <xdr:rowOff>66675</xdr:rowOff>
    </xdr:to>
    <xdr:sp macro="" textlink="">
      <xdr:nvSpPr>
        <xdr:cNvPr id="12094" name="Line 368"/>
        <xdr:cNvSpPr>
          <a:spLocks noChangeShapeType="1"/>
        </xdr:cNvSpPr>
      </xdr:nvSpPr>
      <xdr:spPr bwMode="auto">
        <a:xfrm flipV="1">
          <a:off x="4829175" y="12601575"/>
          <a:ext cx="0" cy="1009650"/>
        </a:xfrm>
        <a:prstGeom prst="line">
          <a:avLst/>
        </a:prstGeom>
        <a:noFill/>
        <a:ln w="31750">
          <a:solidFill>
            <a:srgbClr val="808080"/>
          </a:solidFill>
          <a:round/>
          <a:headEnd/>
          <a:tailEnd/>
        </a:ln>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33" name="公債費最小値テキスト"/>
        <xdr:cNvSpPr txBox="1">
          <a:spLocks noChangeArrowheads="1"/>
        </xdr:cNvSpPr>
      </xdr:nvSpPr>
      <xdr:spPr bwMode="auto">
        <a:xfrm>
          <a:off x="4914900" y="13611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32.4</a:t>
          </a:r>
        </a:p>
      </xdr:txBody>
    </xdr:sp>
    <xdr:clientData/>
  </xdr:twoCellAnchor>
  <xdr:twoCellAnchor>
    <xdr:from>
      <xdr:col>6</xdr:col>
      <xdr:colOff>609600</xdr:colOff>
      <xdr:row>79</xdr:row>
      <xdr:rowOff>66675</xdr:rowOff>
    </xdr:from>
    <xdr:to>
      <xdr:col>7</xdr:col>
      <xdr:colOff>104775</xdr:colOff>
      <xdr:row>79</xdr:row>
      <xdr:rowOff>66675</xdr:rowOff>
    </xdr:to>
    <xdr:sp macro="" textlink="">
      <xdr:nvSpPr>
        <xdr:cNvPr id="12096" name="Line 370"/>
        <xdr:cNvSpPr>
          <a:spLocks noChangeShapeType="1"/>
        </xdr:cNvSpPr>
      </xdr:nvSpPr>
      <xdr:spPr bwMode="auto">
        <a:xfrm>
          <a:off x="4733925" y="136112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35" name="公債費最大値テキスト"/>
        <xdr:cNvSpPr txBox="1">
          <a:spLocks noChangeArrowheads="1"/>
        </xdr:cNvSpPr>
      </xdr:nvSpPr>
      <xdr:spPr bwMode="auto">
        <a:xfrm>
          <a:off x="4914900"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10.3</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12098" name="Line 372"/>
        <xdr:cNvSpPr>
          <a:spLocks noChangeShapeType="1"/>
        </xdr:cNvSpPr>
      </xdr:nvSpPr>
      <xdr:spPr bwMode="auto">
        <a:xfrm>
          <a:off x="4733925" y="12601575"/>
          <a:ext cx="180975" cy="0"/>
        </a:xfrm>
        <a:prstGeom prst="line">
          <a:avLst/>
        </a:prstGeom>
        <a:noFill/>
        <a:ln w="19050">
          <a:solidFill>
            <a:srgbClr val="000000"/>
          </a:solidFill>
          <a:round/>
          <a:headEnd/>
          <a:tailEnd/>
        </a:ln>
      </xdr:spPr>
    </xdr:sp>
    <xdr:clientData/>
  </xdr:twoCellAnchor>
  <xdr:twoCellAnchor>
    <xdr:from>
      <xdr:col>5</xdr:col>
      <xdr:colOff>552450</xdr:colOff>
      <xdr:row>79</xdr:row>
      <xdr:rowOff>57150</xdr:rowOff>
    </xdr:from>
    <xdr:to>
      <xdr:col>7</xdr:col>
      <xdr:colOff>19050</xdr:colOff>
      <xdr:row>79</xdr:row>
      <xdr:rowOff>133350</xdr:rowOff>
    </xdr:to>
    <xdr:sp macro="" textlink="">
      <xdr:nvSpPr>
        <xdr:cNvPr id="12099" name="Line 373"/>
        <xdr:cNvSpPr>
          <a:spLocks noChangeShapeType="1"/>
        </xdr:cNvSpPr>
      </xdr:nvSpPr>
      <xdr:spPr bwMode="auto">
        <a:xfrm flipV="1">
          <a:off x="3990975" y="13601700"/>
          <a:ext cx="838200" cy="76200"/>
        </a:xfrm>
        <a:prstGeom prst="line">
          <a:avLst/>
        </a:prstGeom>
        <a:noFill/>
        <a:ln w="6350">
          <a:solidFill>
            <a:srgbClr val="FF0000"/>
          </a:solidFill>
          <a:round/>
          <a:headEnd/>
          <a:tailEnd/>
        </a:ln>
      </xdr:spPr>
    </xdr:sp>
    <xdr:clientData/>
  </xdr:twoCellAnchor>
  <xdr:twoCellAnchor editAs="oneCell">
    <xdr:from>
      <xdr:col>7</xdr:col>
      <xdr:colOff>104775</xdr:colOff>
      <xdr:row>75</xdr:row>
      <xdr:rowOff>66675</xdr:rowOff>
    </xdr:from>
    <xdr:to>
      <xdr:col>8</xdr:col>
      <xdr:colOff>180975</xdr:colOff>
      <xdr:row>76</xdr:row>
      <xdr:rowOff>104775</xdr:rowOff>
    </xdr:to>
    <xdr:sp macro="" textlink="">
      <xdr:nvSpPr>
        <xdr:cNvPr id="11638" name="公債費平均値テキスト"/>
        <xdr:cNvSpPr txBox="1">
          <a:spLocks noChangeArrowheads="1"/>
        </xdr:cNvSpPr>
      </xdr:nvSpPr>
      <xdr:spPr bwMode="auto">
        <a:xfrm>
          <a:off x="4914900" y="12925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21.3</a:t>
          </a:r>
        </a:p>
      </xdr:txBody>
    </xdr:sp>
    <xdr:clientData/>
  </xdr:twoCellAnchor>
  <xdr:twoCellAnchor>
    <xdr:from>
      <xdr:col>6</xdr:col>
      <xdr:colOff>647700</xdr:colOff>
      <xdr:row>76</xdr:row>
      <xdr:rowOff>19050</xdr:rowOff>
    </xdr:from>
    <xdr:to>
      <xdr:col>7</xdr:col>
      <xdr:colOff>66675</xdr:colOff>
      <xdr:row>76</xdr:row>
      <xdr:rowOff>123825</xdr:rowOff>
    </xdr:to>
    <xdr:sp macro="" textlink="">
      <xdr:nvSpPr>
        <xdr:cNvPr id="12101" name="AutoShape 375"/>
        <xdr:cNvSpPr>
          <a:spLocks noChangeArrowheads="1"/>
        </xdr:cNvSpPr>
      </xdr:nvSpPr>
      <xdr:spPr bwMode="auto">
        <a:xfrm>
          <a:off x="47720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133350</xdr:rowOff>
    </xdr:from>
    <xdr:to>
      <xdr:col>5</xdr:col>
      <xdr:colOff>552450</xdr:colOff>
      <xdr:row>79</xdr:row>
      <xdr:rowOff>152400</xdr:rowOff>
    </xdr:to>
    <xdr:sp macro="" textlink="">
      <xdr:nvSpPr>
        <xdr:cNvPr id="12102" name="Line 376"/>
        <xdr:cNvSpPr>
          <a:spLocks noChangeShapeType="1"/>
        </xdr:cNvSpPr>
      </xdr:nvSpPr>
      <xdr:spPr bwMode="auto">
        <a:xfrm flipV="1">
          <a:off x="3095625" y="13677900"/>
          <a:ext cx="895350" cy="19050"/>
        </a:xfrm>
        <a:prstGeom prst="line">
          <a:avLst/>
        </a:prstGeom>
        <a:noFill/>
        <a:ln w="6350">
          <a:solidFill>
            <a:srgbClr val="FF0000"/>
          </a:solidFill>
          <a:round/>
          <a:headEnd/>
          <a:tailEnd/>
        </a:ln>
      </xdr:spPr>
    </xdr:sp>
    <xdr:clientData/>
  </xdr:twoCellAnchor>
  <xdr:twoCellAnchor>
    <xdr:from>
      <xdr:col>5</xdr:col>
      <xdr:colOff>495300</xdr:colOff>
      <xdr:row>76</xdr:row>
      <xdr:rowOff>38100</xdr:rowOff>
    </xdr:from>
    <xdr:to>
      <xdr:col>5</xdr:col>
      <xdr:colOff>600075</xdr:colOff>
      <xdr:row>76</xdr:row>
      <xdr:rowOff>142875</xdr:rowOff>
    </xdr:to>
    <xdr:sp macro="" textlink="">
      <xdr:nvSpPr>
        <xdr:cNvPr id="12103" name="AutoShape 377"/>
        <xdr:cNvSpPr>
          <a:spLocks noChangeArrowheads="1"/>
        </xdr:cNvSpPr>
      </xdr:nvSpPr>
      <xdr:spPr bwMode="auto">
        <a:xfrm>
          <a:off x="3933825"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xdr:rowOff>
    </xdr:from>
    <xdr:to>
      <xdr:col>6</xdr:col>
      <xdr:colOff>219075</xdr:colOff>
      <xdr:row>76</xdr:row>
      <xdr:rowOff>47625</xdr:rowOff>
    </xdr:to>
    <xdr:sp macro="" textlink="">
      <xdr:nvSpPr>
        <xdr:cNvPr id="11642" name="Text Box 378"/>
        <xdr:cNvSpPr txBox="1">
          <a:spLocks noChangeArrowheads="1"/>
        </xdr:cNvSpPr>
      </xdr:nvSpPr>
      <xdr:spPr bwMode="auto">
        <a:xfrm>
          <a:off x="3609975" y="1286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21.7</a:t>
          </a:r>
        </a:p>
      </xdr:txBody>
    </xdr:sp>
    <xdr:clientData/>
  </xdr:twoCellAnchor>
  <xdr:twoCellAnchor>
    <xdr:from>
      <xdr:col>3</xdr:col>
      <xdr:colOff>142875</xdr:colOff>
      <xdr:row>79</xdr:row>
      <xdr:rowOff>152400</xdr:rowOff>
    </xdr:from>
    <xdr:to>
      <xdr:col>4</xdr:col>
      <xdr:colOff>342900</xdr:colOff>
      <xdr:row>80</xdr:row>
      <xdr:rowOff>95250</xdr:rowOff>
    </xdr:to>
    <xdr:sp macro="" textlink="">
      <xdr:nvSpPr>
        <xdr:cNvPr id="12105" name="Line 379"/>
        <xdr:cNvSpPr>
          <a:spLocks noChangeShapeType="1"/>
        </xdr:cNvSpPr>
      </xdr:nvSpPr>
      <xdr:spPr bwMode="auto">
        <a:xfrm flipV="1">
          <a:off x="2209800" y="13696950"/>
          <a:ext cx="885825" cy="114300"/>
        </a:xfrm>
        <a:prstGeom prst="line">
          <a:avLst/>
        </a:prstGeom>
        <a:noFill/>
        <a:ln w="6350">
          <a:solidFill>
            <a:srgbClr val="FF0000"/>
          </a:solidFill>
          <a:round/>
          <a:headEnd/>
          <a:tailEnd/>
        </a:ln>
      </xdr:spPr>
    </xdr:sp>
    <xdr:clientData/>
  </xdr:twoCellAnchor>
  <xdr:twoCellAnchor>
    <xdr:from>
      <xdr:col>4</xdr:col>
      <xdr:colOff>295275</xdr:colOff>
      <xdr:row>76</xdr:row>
      <xdr:rowOff>47625</xdr:rowOff>
    </xdr:from>
    <xdr:to>
      <xdr:col>4</xdr:col>
      <xdr:colOff>400050</xdr:colOff>
      <xdr:row>76</xdr:row>
      <xdr:rowOff>152400</xdr:rowOff>
    </xdr:to>
    <xdr:sp macro="" textlink="">
      <xdr:nvSpPr>
        <xdr:cNvPr id="12106" name="AutoShape 380"/>
        <xdr:cNvSpPr>
          <a:spLocks noChangeArrowheads="1"/>
        </xdr:cNvSpPr>
      </xdr:nvSpPr>
      <xdr:spPr bwMode="auto">
        <a:xfrm>
          <a:off x="3048000" y="1307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19050</xdr:rowOff>
    </xdr:from>
    <xdr:to>
      <xdr:col>5</xdr:col>
      <xdr:colOff>38100</xdr:colOff>
      <xdr:row>76</xdr:row>
      <xdr:rowOff>57150</xdr:rowOff>
    </xdr:to>
    <xdr:sp macro="" textlink="">
      <xdr:nvSpPr>
        <xdr:cNvPr id="11645" name="Text Box 381"/>
        <xdr:cNvSpPr txBox="1">
          <a:spLocks noChangeArrowheads="1"/>
        </xdr:cNvSpPr>
      </xdr:nvSpPr>
      <xdr:spPr bwMode="auto">
        <a:xfrm>
          <a:off x="2714625"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21.9</a:t>
          </a:r>
        </a:p>
      </xdr:txBody>
    </xdr:sp>
    <xdr:clientData/>
  </xdr:twoCellAnchor>
  <xdr:twoCellAnchor>
    <xdr:from>
      <xdr:col>1</xdr:col>
      <xdr:colOff>628650</xdr:colOff>
      <xdr:row>80</xdr:row>
      <xdr:rowOff>95250</xdr:rowOff>
    </xdr:from>
    <xdr:to>
      <xdr:col>3</xdr:col>
      <xdr:colOff>142875</xdr:colOff>
      <xdr:row>80</xdr:row>
      <xdr:rowOff>133350</xdr:rowOff>
    </xdr:to>
    <xdr:sp macro="" textlink="">
      <xdr:nvSpPr>
        <xdr:cNvPr id="12108" name="Line 382"/>
        <xdr:cNvSpPr>
          <a:spLocks noChangeShapeType="1"/>
        </xdr:cNvSpPr>
      </xdr:nvSpPr>
      <xdr:spPr bwMode="auto">
        <a:xfrm flipV="1">
          <a:off x="1323975" y="13811250"/>
          <a:ext cx="885825" cy="38100"/>
        </a:xfrm>
        <a:prstGeom prst="line">
          <a:avLst/>
        </a:prstGeom>
        <a:noFill/>
        <a:ln w="6350">
          <a:solidFill>
            <a:srgbClr val="FF0000"/>
          </a:solidFill>
          <a:round/>
          <a:headEnd/>
          <a:tailEnd/>
        </a:ln>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2109" name="AutoShape 383"/>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48" name="Text Box 384"/>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1</xdr:col>
      <xdr:colOff>571500</xdr:colOff>
      <xdr:row>76</xdr:row>
      <xdr:rowOff>152400</xdr:rowOff>
    </xdr:from>
    <xdr:to>
      <xdr:col>1</xdr:col>
      <xdr:colOff>676275</xdr:colOff>
      <xdr:row>77</xdr:row>
      <xdr:rowOff>85725</xdr:rowOff>
    </xdr:to>
    <xdr:sp macro="" textlink="">
      <xdr:nvSpPr>
        <xdr:cNvPr id="12111" name="AutoShape 385"/>
        <xdr:cNvSpPr>
          <a:spLocks noChangeArrowheads="1"/>
        </xdr:cNvSpPr>
      </xdr:nvSpPr>
      <xdr:spPr bwMode="auto">
        <a:xfrm>
          <a:off x="1266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123825</xdr:rowOff>
    </xdr:from>
    <xdr:to>
      <xdr:col>2</xdr:col>
      <xdr:colOff>323850</xdr:colOff>
      <xdr:row>76</xdr:row>
      <xdr:rowOff>161925</xdr:rowOff>
    </xdr:to>
    <xdr:sp macro="" textlink="">
      <xdr:nvSpPr>
        <xdr:cNvPr id="11650" name="Text Box 386"/>
        <xdr:cNvSpPr txBox="1">
          <a:spLocks noChangeArrowheads="1"/>
        </xdr:cNvSpPr>
      </xdr:nvSpPr>
      <xdr:spPr bwMode="auto">
        <a:xfrm>
          <a:off x="942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1" name="Text Box 38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2" name="Text Box 38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3" name="Text Box 38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4" name="Text Box 39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5" name="Text Box 39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79</xdr:row>
      <xdr:rowOff>9525</xdr:rowOff>
    </xdr:from>
    <xdr:to>
      <xdr:col>7</xdr:col>
      <xdr:colOff>66675</xdr:colOff>
      <xdr:row>79</xdr:row>
      <xdr:rowOff>114300</xdr:rowOff>
    </xdr:to>
    <xdr:sp macro="" textlink="">
      <xdr:nvSpPr>
        <xdr:cNvPr id="12118" name="Oval 392"/>
        <xdr:cNvSpPr>
          <a:spLocks noChangeArrowheads="1"/>
        </xdr:cNvSpPr>
      </xdr:nvSpPr>
      <xdr:spPr bwMode="auto">
        <a:xfrm>
          <a:off x="4772025" y="1355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114300</xdr:rowOff>
    </xdr:from>
    <xdr:to>
      <xdr:col>8</xdr:col>
      <xdr:colOff>180975</xdr:colOff>
      <xdr:row>79</xdr:row>
      <xdr:rowOff>152400</xdr:rowOff>
    </xdr:to>
    <xdr:sp macro="" textlink="">
      <xdr:nvSpPr>
        <xdr:cNvPr id="11657" name="公債費該当値テキスト"/>
        <xdr:cNvSpPr txBox="1">
          <a:spLocks noChangeArrowheads="1"/>
        </xdr:cNvSpPr>
      </xdr:nvSpPr>
      <xdr:spPr bwMode="auto">
        <a:xfrm>
          <a:off x="4914900" y="13487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32.3</a:t>
          </a:r>
        </a:p>
      </xdr:txBody>
    </xdr:sp>
    <xdr:clientData/>
  </xdr:twoCellAnchor>
  <xdr:twoCellAnchor>
    <xdr:from>
      <xdr:col>5</xdr:col>
      <xdr:colOff>495300</xdr:colOff>
      <xdr:row>79</xdr:row>
      <xdr:rowOff>85725</xdr:rowOff>
    </xdr:from>
    <xdr:to>
      <xdr:col>5</xdr:col>
      <xdr:colOff>600075</xdr:colOff>
      <xdr:row>80</xdr:row>
      <xdr:rowOff>9525</xdr:rowOff>
    </xdr:to>
    <xdr:sp macro="" textlink="">
      <xdr:nvSpPr>
        <xdr:cNvPr id="12120" name="Oval 394"/>
        <xdr:cNvSpPr>
          <a:spLocks noChangeArrowheads="1"/>
        </xdr:cNvSpPr>
      </xdr:nvSpPr>
      <xdr:spPr bwMode="auto">
        <a:xfrm>
          <a:off x="3933825" y="1363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28575</xdr:rowOff>
    </xdr:from>
    <xdr:to>
      <xdr:col>6</xdr:col>
      <xdr:colOff>219075</xdr:colOff>
      <xdr:row>81</xdr:row>
      <xdr:rowOff>66675</xdr:rowOff>
    </xdr:to>
    <xdr:sp macro="" textlink="">
      <xdr:nvSpPr>
        <xdr:cNvPr id="11659" name="Text Box 395"/>
        <xdr:cNvSpPr txBox="1">
          <a:spLocks noChangeArrowheads="1"/>
        </xdr:cNvSpPr>
      </xdr:nvSpPr>
      <xdr:spPr bwMode="auto">
        <a:xfrm>
          <a:off x="3609975" y="1374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33.9</a:t>
          </a:r>
        </a:p>
      </xdr:txBody>
    </xdr:sp>
    <xdr:clientData/>
  </xdr:twoCellAnchor>
  <xdr:twoCellAnchor>
    <xdr:from>
      <xdr:col>4</xdr:col>
      <xdr:colOff>295275</xdr:colOff>
      <xdr:row>79</xdr:row>
      <xdr:rowOff>104775</xdr:rowOff>
    </xdr:from>
    <xdr:to>
      <xdr:col>4</xdr:col>
      <xdr:colOff>400050</xdr:colOff>
      <xdr:row>80</xdr:row>
      <xdr:rowOff>38100</xdr:rowOff>
    </xdr:to>
    <xdr:sp macro="" textlink="">
      <xdr:nvSpPr>
        <xdr:cNvPr id="12122" name="Oval 396"/>
        <xdr:cNvSpPr>
          <a:spLocks noChangeArrowheads="1"/>
        </xdr:cNvSpPr>
      </xdr:nvSpPr>
      <xdr:spPr bwMode="auto">
        <a:xfrm>
          <a:off x="3048000"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47625</xdr:rowOff>
    </xdr:from>
    <xdr:to>
      <xdr:col>5</xdr:col>
      <xdr:colOff>38100</xdr:colOff>
      <xdr:row>81</xdr:row>
      <xdr:rowOff>85725</xdr:rowOff>
    </xdr:to>
    <xdr:sp macro="" textlink="">
      <xdr:nvSpPr>
        <xdr:cNvPr id="11661" name="Text Box 397"/>
        <xdr:cNvSpPr txBox="1">
          <a:spLocks noChangeArrowheads="1"/>
        </xdr:cNvSpPr>
      </xdr:nvSpPr>
      <xdr:spPr bwMode="auto">
        <a:xfrm>
          <a:off x="271462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34.4</a:t>
          </a:r>
        </a:p>
      </xdr:txBody>
    </xdr:sp>
    <xdr:clientData/>
  </xdr:twoCellAnchor>
  <xdr:twoCellAnchor>
    <xdr:from>
      <xdr:col>3</xdr:col>
      <xdr:colOff>95250</xdr:colOff>
      <xdr:row>80</xdr:row>
      <xdr:rowOff>47625</xdr:rowOff>
    </xdr:from>
    <xdr:to>
      <xdr:col>3</xdr:col>
      <xdr:colOff>190500</xdr:colOff>
      <xdr:row>80</xdr:row>
      <xdr:rowOff>142875</xdr:rowOff>
    </xdr:to>
    <xdr:sp macro="" textlink="">
      <xdr:nvSpPr>
        <xdr:cNvPr id="12124" name="Oval 398"/>
        <xdr:cNvSpPr>
          <a:spLocks noChangeArrowheads="1"/>
        </xdr:cNvSpPr>
      </xdr:nvSpPr>
      <xdr:spPr bwMode="auto">
        <a:xfrm>
          <a:off x="2162175" y="1376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161925</xdr:rowOff>
    </xdr:from>
    <xdr:to>
      <xdr:col>3</xdr:col>
      <xdr:colOff>523875</xdr:colOff>
      <xdr:row>82</xdr:row>
      <xdr:rowOff>28575</xdr:rowOff>
    </xdr:to>
    <xdr:sp macro="" textlink="">
      <xdr:nvSpPr>
        <xdr:cNvPr id="11663" name="Text Box 399"/>
        <xdr:cNvSpPr txBox="1">
          <a:spLocks noChangeArrowheads="1"/>
        </xdr:cNvSpPr>
      </xdr:nvSpPr>
      <xdr:spPr bwMode="auto">
        <a:xfrm>
          <a:off x="1828800"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36.8</a:t>
          </a:r>
        </a:p>
      </xdr:txBody>
    </xdr:sp>
    <xdr:clientData/>
  </xdr:twoCellAnchor>
  <xdr:twoCellAnchor>
    <xdr:from>
      <xdr:col>1</xdr:col>
      <xdr:colOff>571500</xdr:colOff>
      <xdr:row>80</xdr:row>
      <xdr:rowOff>85725</xdr:rowOff>
    </xdr:from>
    <xdr:to>
      <xdr:col>1</xdr:col>
      <xdr:colOff>676275</xdr:colOff>
      <xdr:row>81</xdr:row>
      <xdr:rowOff>19050</xdr:rowOff>
    </xdr:to>
    <xdr:sp macro="" textlink="">
      <xdr:nvSpPr>
        <xdr:cNvPr id="12126" name="Oval 400"/>
        <xdr:cNvSpPr>
          <a:spLocks noChangeArrowheads="1"/>
        </xdr:cNvSpPr>
      </xdr:nvSpPr>
      <xdr:spPr bwMode="auto">
        <a:xfrm>
          <a:off x="1266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28575</xdr:rowOff>
    </xdr:from>
    <xdr:to>
      <xdr:col>2</xdr:col>
      <xdr:colOff>323850</xdr:colOff>
      <xdr:row>82</xdr:row>
      <xdr:rowOff>66675</xdr:rowOff>
    </xdr:to>
    <xdr:sp macro="" textlink="">
      <xdr:nvSpPr>
        <xdr:cNvPr id="11665" name="Text Box 401"/>
        <xdr:cNvSpPr txBox="1">
          <a:spLocks noChangeArrowheads="1"/>
        </xdr:cNvSpPr>
      </xdr:nvSpPr>
      <xdr:spPr bwMode="auto">
        <a:xfrm>
          <a:off x="942975"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37.7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8" name="Rectangle 40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2/44</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9" name="Rectangle 40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0" name="Rectangle 40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1" name="Rectangle 40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2" name="Rectangle 40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5" name="Rectangle 409"/>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36" name="Rectangle 410"/>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5" name="Rectangle 41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en-US" altLang="ja-JP" sz="1300" b="0" i="0" strike="noStrike" baseline="0">
              <a:solidFill>
                <a:srgbClr val="000000"/>
              </a:solidFill>
              <a:latin typeface="ＭＳ Ｐゴシック"/>
              <a:ea typeface="ＭＳ Ｐゴシック"/>
            </a:rPr>
            <a:t>    </a:t>
          </a:r>
          <a:r>
            <a:rPr lang="ja-JP" altLang="en-US" sz="1300" b="0" i="0" strike="noStrike" baseline="0">
              <a:solidFill>
                <a:srgbClr val="000000"/>
              </a:solidFill>
              <a:latin typeface="ＭＳ Ｐゴシック"/>
              <a:ea typeface="ＭＳ Ｐゴシック"/>
            </a:rPr>
            <a:t>公債費以外の経常収支比率は、類似団体平均値と比較してかなり低いすうちとなっており、</a:t>
          </a:r>
          <a:r>
            <a:rPr lang="en-US" altLang="ja-JP" sz="1300" b="0" i="0" strike="noStrike" baseline="0">
              <a:solidFill>
                <a:srgbClr val="000000"/>
              </a:solidFill>
              <a:latin typeface="ＭＳ Ｐゴシック"/>
              <a:ea typeface="ＭＳ Ｐゴシック"/>
            </a:rPr>
            <a:t>H24</a:t>
          </a:r>
          <a:r>
            <a:rPr lang="ja-JP" altLang="en-US" sz="1300" b="0" i="0" strike="noStrike" baseline="0">
              <a:solidFill>
                <a:srgbClr val="000000"/>
              </a:solidFill>
              <a:latin typeface="ＭＳ Ｐゴシック"/>
              <a:ea typeface="ＭＳ Ｐゴシック"/>
            </a:rPr>
            <a:t>年度で</a:t>
          </a:r>
          <a:r>
            <a:rPr lang="en-US" altLang="ja-JP" sz="1300" b="0" i="0" strike="noStrike" baseline="0">
              <a:solidFill>
                <a:srgbClr val="000000"/>
              </a:solidFill>
              <a:latin typeface="ＭＳ Ｐゴシック"/>
              <a:ea typeface="ＭＳ Ｐゴシック"/>
            </a:rPr>
            <a:t>12.1</a:t>
          </a:r>
          <a:r>
            <a:rPr lang="ja-JP" altLang="en-US" sz="1300" b="0" i="0" strike="noStrike" baseline="0">
              <a:solidFill>
                <a:srgbClr val="000000"/>
              </a:solidFill>
              <a:latin typeface="ＭＳ Ｐゴシック"/>
              <a:ea typeface="ＭＳ Ｐゴシック"/>
            </a:rPr>
            <a:t>ポイント下回っている。</a:t>
          </a:r>
          <a:endParaRPr lang="en-US" altLang="ja-JP" sz="1300" b="0" i="0" strike="noStrike" baseline="0">
            <a:solidFill>
              <a:srgbClr val="000000"/>
            </a:solidFill>
            <a:latin typeface="ＭＳ Ｐゴシック"/>
            <a:ea typeface="ＭＳ Ｐゴシック"/>
          </a:endParaRPr>
        </a:p>
        <a:p>
          <a:pPr algn="l" rtl="1">
            <a:defRPr sz="1000"/>
          </a:pPr>
          <a:r>
            <a:rPr lang="ja-JP" altLang="en-US" sz="1300" b="0" i="0" strike="noStrike" baseline="0">
              <a:solidFill>
                <a:srgbClr val="000000"/>
              </a:solidFill>
              <a:latin typeface="ＭＳ Ｐゴシック"/>
              <a:ea typeface="ＭＳ Ｐゴシック"/>
            </a:rPr>
            <a:t>　　これは公債費に係る経常収支比率が高くなっていることで、公債費以外の経常収支比率が低い数値となっているためである。</a:t>
          </a:r>
          <a:r>
            <a:rPr lang="ja-JP" altLang="en-US" sz="1300" b="0" i="0" strike="noStrike">
              <a:solidFill>
                <a:srgbClr val="000000"/>
              </a:solidFill>
              <a:latin typeface="ＭＳ Ｐゴシック"/>
              <a:ea typeface="ＭＳ Ｐゴシック"/>
            </a:rPr>
            <a:t>　　</a:t>
          </a:r>
        </a:p>
      </xdr:txBody>
    </xdr:sp>
    <xdr:clientData/>
  </xdr:twoCellAnchor>
  <xdr:oneCellAnchor>
    <xdr:from>
      <xdr:col>18</xdr:col>
      <xdr:colOff>85725</xdr:colOff>
      <xdr:row>69</xdr:row>
      <xdr:rowOff>142875</xdr:rowOff>
    </xdr:from>
    <xdr:ext cx="133350" cy="152400"/>
    <xdr:sp macro="" textlink="">
      <xdr:nvSpPr>
        <xdr:cNvPr id="11677" name="Text Box 413"/>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40" name="Line 414"/>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9" name="Text Box 41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42" name="Line 416"/>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1" name="Text Box 417"/>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44" name="Line 418"/>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3" name="Text Box 419"/>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46" name="Line 420"/>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5" name="Text Box 421"/>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48" name="Line 422"/>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7" name="Text Box 423"/>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50" name="Line 424"/>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9" name="Text Box 425"/>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52" name="Line 426"/>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1" name="Text Box 427"/>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5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75</xdr:row>
      <xdr:rowOff>57150</xdr:rowOff>
    </xdr:from>
    <xdr:to>
      <xdr:col>24</xdr:col>
      <xdr:colOff>28575</xdr:colOff>
      <xdr:row>81</xdr:row>
      <xdr:rowOff>161925</xdr:rowOff>
    </xdr:to>
    <xdr:sp macro="" textlink="">
      <xdr:nvSpPr>
        <xdr:cNvPr id="12155" name="Line 429"/>
        <xdr:cNvSpPr>
          <a:spLocks noChangeShapeType="1"/>
        </xdr:cNvSpPr>
      </xdr:nvSpPr>
      <xdr:spPr bwMode="auto">
        <a:xfrm flipV="1">
          <a:off x="16506825" y="12915900"/>
          <a:ext cx="0" cy="113347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161925</xdr:rowOff>
    </xdr:from>
    <xdr:to>
      <xdr:col>25</xdr:col>
      <xdr:colOff>200025</xdr:colOff>
      <xdr:row>83</xdr:row>
      <xdr:rowOff>28575</xdr:rowOff>
    </xdr:to>
    <xdr:sp macro="" textlink="">
      <xdr:nvSpPr>
        <xdr:cNvPr id="11694" name="公債費以外最小値テキスト"/>
        <xdr:cNvSpPr txBox="1">
          <a:spLocks noChangeArrowheads="1"/>
        </xdr:cNvSpPr>
      </xdr:nvSpPr>
      <xdr:spPr bwMode="auto">
        <a:xfrm>
          <a:off x="16602075" y="14049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80.3</a:t>
          </a:r>
        </a:p>
      </xdr:txBody>
    </xdr:sp>
    <xdr:clientData/>
  </xdr:twoCellAnchor>
  <xdr:twoCellAnchor>
    <xdr:from>
      <xdr:col>23</xdr:col>
      <xdr:colOff>628650</xdr:colOff>
      <xdr:row>81</xdr:row>
      <xdr:rowOff>161925</xdr:rowOff>
    </xdr:from>
    <xdr:to>
      <xdr:col>24</xdr:col>
      <xdr:colOff>123825</xdr:colOff>
      <xdr:row>81</xdr:row>
      <xdr:rowOff>161925</xdr:rowOff>
    </xdr:to>
    <xdr:sp macro="" textlink="">
      <xdr:nvSpPr>
        <xdr:cNvPr id="12157" name="Line 431"/>
        <xdr:cNvSpPr>
          <a:spLocks noChangeShapeType="1"/>
        </xdr:cNvSpPr>
      </xdr:nvSpPr>
      <xdr:spPr bwMode="auto">
        <a:xfrm>
          <a:off x="16421100" y="140493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74</xdr:row>
      <xdr:rowOff>0</xdr:rowOff>
    </xdr:from>
    <xdr:to>
      <xdr:col>25</xdr:col>
      <xdr:colOff>200025</xdr:colOff>
      <xdr:row>75</xdr:row>
      <xdr:rowOff>38100</xdr:rowOff>
    </xdr:to>
    <xdr:sp macro="" textlink="">
      <xdr:nvSpPr>
        <xdr:cNvPr id="11696" name="公債費以外最大値テキスト"/>
        <xdr:cNvSpPr txBox="1">
          <a:spLocks noChangeArrowheads="1"/>
        </xdr:cNvSpPr>
      </xdr:nvSpPr>
      <xdr:spPr bwMode="auto">
        <a:xfrm>
          <a:off x="16602075" y="12687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50.6</a:t>
          </a:r>
        </a:p>
      </xdr:txBody>
    </xdr:sp>
    <xdr:clientData/>
  </xdr:twoCellAnchor>
  <xdr:twoCellAnchor>
    <xdr:from>
      <xdr:col>23</xdr:col>
      <xdr:colOff>628650</xdr:colOff>
      <xdr:row>75</xdr:row>
      <xdr:rowOff>57150</xdr:rowOff>
    </xdr:from>
    <xdr:to>
      <xdr:col>24</xdr:col>
      <xdr:colOff>123825</xdr:colOff>
      <xdr:row>75</xdr:row>
      <xdr:rowOff>57150</xdr:rowOff>
    </xdr:to>
    <xdr:sp macro="" textlink="">
      <xdr:nvSpPr>
        <xdr:cNvPr id="12159" name="Line 433"/>
        <xdr:cNvSpPr>
          <a:spLocks noChangeShapeType="1"/>
        </xdr:cNvSpPr>
      </xdr:nvSpPr>
      <xdr:spPr bwMode="auto">
        <a:xfrm>
          <a:off x="16421100" y="12915900"/>
          <a:ext cx="180975" cy="0"/>
        </a:xfrm>
        <a:prstGeom prst="line">
          <a:avLst/>
        </a:prstGeom>
        <a:noFill/>
        <a:ln w="19050">
          <a:solidFill>
            <a:srgbClr val="000000"/>
          </a:solidFill>
          <a:round/>
          <a:headEnd/>
          <a:tailEnd/>
        </a:ln>
      </xdr:spPr>
    </xdr:sp>
    <xdr:clientData/>
  </xdr:twoCellAnchor>
  <xdr:twoCellAnchor>
    <xdr:from>
      <xdr:col>22</xdr:col>
      <xdr:colOff>561975</xdr:colOff>
      <xdr:row>75</xdr:row>
      <xdr:rowOff>85725</xdr:rowOff>
    </xdr:from>
    <xdr:to>
      <xdr:col>24</xdr:col>
      <xdr:colOff>28575</xdr:colOff>
      <xdr:row>75</xdr:row>
      <xdr:rowOff>123825</xdr:rowOff>
    </xdr:to>
    <xdr:sp macro="" textlink="">
      <xdr:nvSpPr>
        <xdr:cNvPr id="12160" name="Line 434"/>
        <xdr:cNvSpPr>
          <a:spLocks noChangeShapeType="1"/>
        </xdr:cNvSpPr>
      </xdr:nvSpPr>
      <xdr:spPr bwMode="auto">
        <a:xfrm flipV="1">
          <a:off x="15668625" y="12944475"/>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77</xdr:row>
      <xdr:rowOff>152400</xdr:rowOff>
    </xdr:from>
    <xdr:to>
      <xdr:col>25</xdr:col>
      <xdr:colOff>200025</xdr:colOff>
      <xdr:row>79</xdr:row>
      <xdr:rowOff>19050</xdr:rowOff>
    </xdr:to>
    <xdr:sp macro="" textlink="">
      <xdr:nvSpPr>
        <xdr:cNvPr id="11699" name="公債費以外平均値テキスト"/>
        <xdr:cNvSpPr txBox="1">
          <a:spLocks noChangeArrowheads="1"/>
        </xdr:cNvSpPr>
      </xdr:nvSpPr>
      <xdr:spPr bwMode="auto">
        <a:xfrm>
          <a:off x="16602075" y="133540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63.6</a:t>
          </a:r>
        </a:p>
      </xdr:txBody>
    </xdr:sp>
    <xdr:clientData/>
  </xdr:twoCellAnchor>
  <xdr:twoCellAnchor>
    <xdr:from>
      <xdr:col>23</xdr:col>
      <xdr:colOff>666750</xdr:colOff>
      <xdr:row>77</xdr:row>
      <xdr:rowOff>152400</xdr:rowOff>
    </xdr:from>
    <xdr:to>
      <xdr:col>24</xdr:col>
      <xdr:colOff>85725</xdr:colOff>
      <xdr:row>78</xdr:row>
      <xdr:rowOff>85725</xdr:rowOff>
    </xdr:to>
    <xdr:sp macro="" textlink="">
      <xdr:nvSpPr>
        <xdr:cNvPr id="12162" name="AutoShape 436"/>
        <xdr:cNvSpPr>
          <a:spLocks noChangeArrowheads="1"/>
        </xdr:cNvSpPr>
      </xdr:nvSpPr>
      <xdr:spPr bwMode="auto">
        <a:xfrm>
          <a:off x="164592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28575</xdr:rowOff>
    </xdr:from>
    <xdr:to>
      <xdr:col>22</xdr:col>
      <xdr:colOff>561975</xdr:colOff>
      <xdr:row>75</xdr:row>
      <xdr:rowOff>123825</xdr:rowOff>
    </xdr:to>
    <xdr:sp macro="" textlink="">
      <xdr:nvSpPr>
        <xdr:cNvPr id="12163" name="Line 437"/>
        <xdr:cNvSpPr>
          <a:spLocks noChangeShapeType="1"/>
        </xdr:cNvSpPr>
      </xdr:nvSpPr>
      <xdr:spPr bwMode="auto">
        <a:xfrm>
          <a:off x="14782800" y="12715875"/>
          <a:ext cx="885825" cy="266700"/>
        </a:xfrm>
        <a:prstGeom prst="line">
          <a:avLst/>
        </a:prstGeom>
        <a:noFill/>
        <a:ln w="6350">
          <a:solidFill>
            <a:srgbClr val="FF0000"/>
          </a:solidFill>
          <a:round/>
          <a:headEnd/>
          <a:tailEnd/>
        </a:ln>
      </xdr:spPr>
    </xdr:sp>
    <xdr:clientData/>
  </xdr:twoCellAnchor>
  <xdr:twoCellAnchor>
    <xdr:from>
      <xdr:col>22</xdr:col>
      <xdr:colOff>514350</xdr:colOff>
      <xdr:row>77</xdr:row>
      <xdr:rowOff>161925</xdr:rowOff>
    </xdr:from>
    <xdr:to>
      <xdr:col>22</xdr:col>
      <xdr:colOff>619125</xdr:colOff>
      <xdr:row>78</xdr:row>
      <xdr:rowOff>85725</xdr:rowOff>
    </xdr:to>
    <xdr:sp macro="" textlink="">
      <xdr:nvSpPr>
        <xdr:cNvPr id="12164" name="AutoShape 438"/>
        <xdr:cNvSpPr>
          <a:spLocks noChangeArrowheads="1"/>
        </xdr:cNvSpPr>
      </xdr:nvSpPr>
      <xdr:spPr bwMode="auto">
        <a:xfrm>
          <a:off x="15621000"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104775</xdr:rowOff>
    </xdr:from>
    <xdr:to>
      <xdr:col>23</xdr:col>
      <xdr:colOff>228600</xdr:colOff>
      <xdr:row>79</xdr:row>
      <xdr:rowOff>142875</xdr:rowOff>
    </xdr:to>
    <xdr:sp macro="" textlink="">
      <xdr:nvSpPr>
        <xdr:cNvPr id="11703" name="Text Box 439"/>
        <xdr:cNvSpPr txBox="1">
          <a:spLocks noChangeArrowheads="1"/>
        </xdr:cNvSpPr>
      </xdr:nvSpPr>
      <xdr:spPr bwMode="auto">
        <a:xfrm>
          <a:off x="15287625" y="1347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63.7</a:t>
          </a:r>
        </a:p>
      </xdr:txBody>
    </xdr:sp>
    <xdr:clientData/>
  </xdr:twoCellAnchor>
  <xdr:twoCellAnchor>
    <xdr:from>
      <xdr:col>20</xdr:col>
      <xdr:colOff>161925</xdr:colOff>
      <xdr:row>74</xdr:row>
      <xdr:rowOff>19050</xdr:rowOff>
    </xdr:from>
    <xdr:to>
      <xdr:col>21</xdr:col>
      <xdr:colOff>361950</xdr:colOff>
      <xdr:row>74</xdr:row>
      <xdr:rowOff>28575</xdr:rowOff>
    </xdr:to>
    <xdr:sp macro="" textlink="">
      <xdr:nvSpPr>
        <xdr:cNvPr id="12166" name="Line 440"/>
        <xdr:cNvSpPr>
          <a:spLocks noChangeShapeType="1"/>
        </xdr:cNvSpPr>
      </xdr:nvSpPr>
      <xdr:spPr bwMode="auto">
        <a:xfrm>
          <a:off x="13896975" y="12706350"/>
          <a:ext cx="885825" cy="9525"/>
        </a:xfrm>
        <a:prstGeom prst="line">
          <a:avLst/>
        </a:prstGeom>
        <a:noFill/>
        <a:ln w="6350">
          <a:solidFill>
            <a:srgbClr val="FF0000"/>
          </a:solidFill>
          <a:round/>
          <a:headEnd/>
          <a:tailEnd/>
        </a:ln>
      </xdr:spPr>
    </xdr:sp>
    <xdr:clientData/>
  </xdr:twoCellAnchor>
  <xdr:twoCellAnchor>
    <xdr:from>
      <xdr:col>21</xdr:col>
      <xdr:colOff>314325</xdr:colOff>
      <xdr:row>77</xdr:row>
      <xdr:rowOff>47625</xdr:rowOff>
    </xdr:from>
    <xdr:to>
      <xdr:col>21</xdr:col>
      <xdr:colOff>409575</xdr:colOff>
      <xdr:row>77</xdr:row>
      <xdr:rowOff>142875</xdr:rowOff>
    </xdr:to>
    <xdr:sp macro="" textlink="">
      <xdr:nvSpPr>
        <xdr:cNvPr id="12167" name="AutoShape 441"/>
        <xdr:cNvSpPr>
          <a:spLocks noChangeArrowheads="1"/>
        </xdr:cNvSpPr>
      </xdr:nvSpPr>
      <xdr:spPr bwMode="auto">
        <a:xfrm>
          <a:off x="14735175" y="13249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161925</xdr:rowOff>
    </xdr:from>
    <xdr:to>
      <xdr:col>22</xdr:col>
      <xdr:colOff>57150</xdr:colOff>
      <xdr:row>79</xdr:row>
      <xdr:rowOff>28575</xdr:rowOff>
    </xdr:to>
    <xdr:sp macro="" textlink="">
      <xdr:nvSpPr>
        <xdr:cNvPr id="11706" name="Text Box 442"/>
        <xdr:cNvSpPr txBox="1">
          <a:spLocks noChangeArrowheads="1"/>
        </xdr:cNvSpPr>
      </xdr:nvSpPr>
      <xdr:spPr bwMode="auto">
        <a:xfrm>
          <a:off x="14401800" y="1336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60.7</a:t>
          </a:r>
        </a:p>
      </xdr:txBody>
    </xdr:sp>
    <xdr:clientData/>
  </xdr:twoCellAnchor>
  <xdr:twoCellAnchor>
    <xdr:from>
      <xdr:col>18</xdr:col>
      <xdr:colOff>638175</xdr:colOff>
      <xdr:row>74</xdr:row>
      <xdr:rowOff>19050</xdr:rowOff>
    </xdr:from>
    <xdr:to>
      <xdr:col>20</xdr:col>
      <xdr:colOff>161925</xdr:colOff>
      <xdr:row>75</xdr:row>
      <xdr:rowOff>0</xdr:rowOff>
    </xdr:to>
    <xdr:sp macro="" textlink="">
      <xdr:nvSpPr>
        <xdr:cNvPr id="12169" name="Line 443"/>
        <xdr:cNvSpPr>
          <a:spLocks noChangeShapeType="1"/>
        </xdr:cNvSpPr>
      </xdr:nvSpPr>
      <xdr:spPr bwMode="auto">
        <a:xfrm flipV="1">
          <a:off x="13001625" y="12706350"/>
          <a:ext cx="895350" cy="152400"/>
        </a:xfrm>
        <a:prstGeom prst="line">
          <a:avLst/>
        </a:prstGeom>
        <a:noFill/>
        <a:ln w="6350">
          <a:solidFill>
            <a:srgbClr val="FF0000"/>
          </a:solidFill>
          <a:round/>
          <a:headEnd/>
          <a:tailEnd/>
        </a:ln>
      </xdr:spPr>
    </xdr:sp>
    <xdr:clientData/>
  </xdr:twoCellAnchor>
  <xdr:twoCellAnchor>
    <xdr:from>
      <xdr:col>20</xdr:col>
      <xdr:colOff>104775</xdr:colOff>
      <xdr:row>77</xdr:row>
      <xdr:rowOff>123825</xdr:rowOff>
    </xdr:from>
    <xdr:to>
      <xdr:col>20</xdr:col>
      <xdr:colOff>209550</xdr:colOff>
      <xdr:row>78</xdr:row>
      <xdr:rowOff>57150</xdr:rowOff>
    </xdr:to>
    <xdr:sp macro="" textlink="">
      <xdr:nvSpPr>
        <xdr:cNvPr id="12170" name="AutoShape 444"/>
        <xdr:cNvSpPr>
          <a:spLocks noChangeArrowheads="1"/>
        </xdr:cNvSpPr>
      </xdr:nvSpPr>
      <xdr:spPr bwMode="auto">
        <a:xfrm>
          <a:off x="13839825"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66675</xdr:rowOff>
    </xdr:from>
    <xdr:to>
      <xdr:col>20</xdr:col>
      <xdr:colOff>542925</xdr:colOff>
      <xdr:row>79</xdr:row>
      <xdr:rowOff>104775</xdr:rowOff>
    </xdr:to>
    <xdr:sp macro="" textlink="">
      <xdr:nvSpPr>
        <xdr:cNvPr id="11709" name="Text Box 445"/>
        <xdr:cNvSpPr txBox="1">
          <a:spLocks noChangeArrowheads="1"/>
        </xdr:cNvSpPr>
      </xdr:nvSpPr>
      <xdr:spPr bwMode="auto">
        <a:xfrm>
          <a:off x="13515975"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62.8</a:t>
          </a:r>
        </a:p>
      </xdr:txBody>
    </xdr:sp>
    <xdr:clientData/>
  </xdr:twoCellAnchor>
  <xdr:twoCellAnchor>
    <xdr:from>
      <xdr:col>18</xdr:col>
      <xdr:colOff>590550</xdr:colOff>
      <xdr:row>78</xdr:row>
      <xdr:rowOff>57150</xdr:rowOff>
    </xdr:from>
    <xdr:to>
      <xdr:col>19</xdr:col>
      <xdr:colOff>9525</xdr:colOff>
      <xdr:row>78</xdr:row>
      <xdr:rowOff>152400</xdr:rowOff>
    </xdr:to>
    <xdr:sp macro="" textlink="">
      <xdr:nvSpPr>
        <xdr:cNvPr id="12172" name="AutoShape 446"/>
        <xdr:cNvSpPr>
          <a:spLocks noChangeArrowheads="1"/>
        </xdr:cNvSpPr>
      </xdr:nvSpPr>
      <xdr:spPr bwMode="auto">
        <a:xfrm>
          <a:off x="12954000"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0</xdr:rowOff>
    </xdr:from>
    <xdr:to>
      <xdr:col>19</xdr:col>
      <xdr:colOff>333375</xdr:colOff>
      <xdr:row>80</xdr:row>
      <xdr:rowOff>38100</xdr:rowOff>
    </xdr:to>
    <xdr:sp macro="" textlink="">
      <xdr:nvSpPr>
        <xdr:cNvPr id="11711" name="Text Box 447"/>
        <xdr:cNvSpPr txBox="1">
          <a:spLocks noChangeArrowheads="1"/>
        </xdr:cNvSpPr>
      </xdr:nvSpPr>
      <xdr:spPr bwMode="auto">
        <a:xfrm>
          <a:off x="12620625"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65.4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2" name="Text Box 448"/>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3" name="Text Box 449"/>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4" name="Text Box 450"/>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5" name="Text Box 451"/>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6" name="Text Box 452"/>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75</xdr:row>
      <xdr:rowOff>38100</xdr:rowOff>
    </xdr:from>
    <xdr:to>
      <xdr:col>24</xdr:col>
      <xdr:colOff>85725</xdr:colOff>
      <xdr:row>75</xdr:row>
      <xdr:rowOff>142875</xdr:rowOff>
    </xdr:to>
    <xdr:sp macro="" textlink="">
      <xdr:nvSpPr>
        <xdr:cNvPr id="12179" name="Oval 453"/>
        <xdr:cNvSpPr>
          <a:spLocks noChangeArrowheads="1"/>
        </xdr:cNvSpPr>
      </xdr:nvSpPr>
      <xdr:spPr bwMode="auto">
        <a:xfrm>
          <a:off x="16459200"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142875</xdr:rowOff>
    </xdr:from>
    <xdr:to>
      <xdr:col>25</xdr:col>
      <xdr:colOff>200025</xdr:colOff>
      <xdr:row>76</xdr:row>
      <xdr:rowOff>9525</xdr:rowOff>
    </xdr:to>
    <xdr:sp macro="" textlink="">
      <xdr:nvSpPr>
        <xdr:cNvPr id="11718" name="公債費以外該当値テキスト"/>
        <xdr:cNvSpPr txBox="1">
          <a:spLocks noChangeArrowheads="1"/>
        </xdr:cNvSpPr>
      </xdr:nvSpPr>
      <xdr:spPr bwMode="auto">
        <a:xfrm>
          <a:off x="16602075" y="12830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51.5</a:t>
          </a:r>
        </a:p>
      </xdr:txBody>
    </xdr:sp>
    <xdr:clientData/>
  </xdr:twoCellAnchor>
  <xdr:twoCellAnchor>
    <xdr:from>
      <xdr:col>22</xdr:col>
      <xdr:colOff>514350</xdr:colOff>
      <xdr:row>75</xdr:row>
      <xdr:rowOff>76200</xdr:rowOff>
    </xdr:from>
    <xdr:to>
      <xdr:col>22</xdr:col>
      <xdr:colOff>619125</xdr:colOff>
      <xdr:row>76</xdr:row>
      <xdr:rowOff>9525</xdr:rowOff>
    </xdr:to>
    <xdr:sp macro="" textlink="">
      <xdr:nvSpPr>
        <xdr:cNvPr id="12181" name="Oval 455"/>
        <xdr:cNvSpPr>
          <a:spLocks noChangeArrowheads="1"/>
        </xdr:cNvSpPr>
      </xdr:nvSpPr>
      <xdr:spPr bwMode="auto">
        <a:xfrm>
          <a:off x="156210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47625</xdr:rowOff>
    </xdr:from>
    <xdr:to>
      <xdr:col>23</xdr:col>
      <xdr:colOff>228600</xdr:colOff>
      <xdr:row>75</xdr:row>
      <xdr:rowOff>85725</xdr:rowOff>
    </xdr:to>
    <xdr:sp macro="" textlink="">
      <xdr:nvSpPr>
        <xdr:cNvPr id="11720" name="Text Box 456"/>
        <xdr:cNvSpPr txBox="1">
          <a:spLocks noChangeArrowheads="1"/>
        </xdr:cNvSpPr>
      </xdr:nvSpPr>
      <xdr:spPr bwMode="auto">
        <a:xfrm>
          <a:off x="15287625" y="12734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52.5</a:t>
          </a:r>
        </a:p>
      </xdr:txBody>
    </xdr:sp>
    <xdr:clientData/>
  </xdr:twoCellAnchor>
  <xdr:twoCellAnchor>
    <xdr:from>
      <xdr:col>21</xdr:col>
      <xdr:colOff>314325</xdr:colOff>
      <xdr:row>73</xdr:row>
      <xdr:rowOff>152400</xdr:rowOff>
    </xdr:from>
    <xdr:to>
      <xdr:col>21</xdr:col>
      <xdr:colOff>409575</xdr:colOff>
      <xdr:row>74</xdr:row>
      <xdr:rowOff>76200</xdr:rowOff>
    </xdr:to>
    <xdr:sp macro="" textlink="">
      <xdr:nvSpPr>
        <xdr:cNvPr id="12183" name="Oval 457"/>
        <xdr:cNvSpPr>
          <a:spLocks noChangeArrowheads="1"/>
        </xdr:cNvSpPr>
      </xdr:nvSpPr>
      <xdr:spPr bwMode="auto">
        <a:xfrm>
          <a:off x="14735175" y="12668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114300</xdr:rowOff>
    </xdr:from>
    <xdr:to>
      <xdr:col>22</xdr:col>
      <xdr:colOff>57150</xdr:colOff>
      <xdr:row>73</xdr:row>
      <xdr:rowOff>152400</xdr:rowOff>
    </xdr:to>
    <xdr:sp macro="" textlink="">
      <xdr:nvSpPr>
        <xdr:cNvPr id="11722" name="Text Box 458"/>
        <xdr:cNvSpPr txBox="1">
          <a:spLocks noChangeArrowheads="1"/>
        </xdr:cNvSpPr>
      </xdr:nvSpPr>
      <xdr:spPr bwMode="auto">
        <a:xfrm>
          <a:off x="14401800" y="12458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45.4</a:t>
          </a:r>
        </a:p>
      </xdr:txBody>
    </xdr:sp>
    <xdr:clientData/>
  </xdr:twoCellAnchor>
  <xdr:twoCellAnchor>
    <xdr:from>
      <xdr:col>20</xdr:col>
      <xdr:colOff>104775</xdr:colOff>
      <xdr:row>73</xdr:row>
      <xdr:rowOff>142875</xdr:rowOff>
    </xdr:from>
    <xdr:to>
      <xdr:col>20</xdr:col>
      <xdr:colOff>209550</xdr:colOff>
      <xdr:row>74</xdr:row>
      <xdr:rowOff>66675</xdr:rowOff>
    </xdr:to>
    <xdr:sp macro="" textlink="">
      <xdr:nvSpPr>
        <xdr:cNvPr id="12185" name="Oval 459"/>
        <xdr:cNvSpPr>
          <a:spLocks noChangeArrowheads="1"/>
        </xdr:cNvSpPr>
      </xdr:nvSpPr>
      <xdr:spPr bwMode="auto">
        <a:xfrm>
          <a:off x="13839825" y="12658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72</xdr:row>
      <xdr:rowOff>104775</xdr:rowOff>
    </xdr:from>
    <xdr:to>
      <xdr:col>20</xdr:col>
      <xdr:colOff>542925</xdr:colOff>
      <xdr:row>73</xdr:row>
      <xdr:rowOff>142875</xdr:rowOff>
    </xdr:to>
    <xdr:sp macro="" textlink="">
      <xdr:nvSpPr>
        <xdr:cNvPr id="11724" name="Text Box 460"/>
        <xdr:cNvSpPr txBox="1">
          <a:spLocks noChangeArrowheads="1"/>
        </xdr:cNvSpPr>
      </xdr:nvSpPr>
      <xdr:spPr bwMode="auto">
        <a:xfrm>
          <a:off x="13515975" y="12449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45.2</a:t>
          </a:r>
        </a:p>
      </xdr:txBody>
    </xdr:sp>
    <xdr:clientData/>
  </xdr:twoCellAnchor>
  <xdr:twoCellAnchor>
    <xdr:from>
      <xdr:col>18</xdr:col>
      <xdr:colOff>590550</xdr:colOff>
      <xdr:row>74</xdr:row>
      <xdr:rowOff>114300</xdr:rowOff>
    </xdr:from>
    <xdr:to>
      <xdr:col>19</xdr:col>
      <xdr:colOff>9525</xdr:colOff>
      <xdr:row>75</xdr:row>
      <xdr:rowOff>47625</xdr:rowOff>
    </xdr:to>
    <xdr:sp macro="" textlink="">
      <xdr:nvSpPr>
        <xdr:cNvPr id="12187" name="Oval 461"/>
        <xdr:cNvSpPr>
          <a:spLocks noChangeArrowheads="1"/>
        </xdr:cNvSpPr>
      </xdr:nvSpPr>
      <xdr:spPr bwMode="auto">
        <a:xfrm>
          <a:off x="12954000" y="12801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85725</xdr:rowOff>
    </xdr:from>
    <xdr:to>
      <xdr:col>19</xdr:col>
      <xdr:colOff>333375</xdr:colOff>
      <xdr:row>74</xdr:row>
      <xdr:rowOff>123825</xdr:rowOff>
    </xdr:to>
    <xdr:sp macro="" textlink="">
      <xdr:nvSpPr>
        <xdr:cNvPr id="11726" name="Text Box 462"/>
        <xdr:cNvSpPr txBox="1">
          <a:spLocks noChangeArrowheads="1"/>
        </xdr:cNvSpPr>
      </xdr:nvSpPr>
      <xdr:spPr bwMode="auto">
        <a:xfrm>
          <a:off x="12620625" y="1260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和歌山県日高川町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9"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8"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9"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0"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1"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2"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7"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59" name="Line 31"/>
        <xdr:cNvSpPr>
          <a:spLocks noChangeShapeType="1"/>
        </xdr:cNvSpPr>
      </xdr:nvSpPr>
      <xdr:spPr bwMode="auto">
        <a:xfrm>
          <a:off x="2162175" y="36099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1" name="Line 33"/>
        <xdr:cNvSpPr>
          <a:spLocks noChangeShapeType="1"/>
        </xdr:cNvSpPr>
      </xdr:nvSpPr>
      <xdr:spPr bwMode="auto">
        <a:xfrm>
          <a:off x="2162175" y="3286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3" name="Line 35"/>
        <xdr:cNvSpPr>
          <a:spLocks noChangeShapeType="1"/>
        </xdr:cNvSpPr>
      </xdr:nvSpPr>
      <xdr:spPr bwMode="auto">
        <a:xfrm>
          <a:off x="2162175" y="29527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5" name="Line 37"/>
        <xdr:cNvSpPr>
          <a:spLocks noChangeShapeType="1"/>
        </xdr:cNvSpPr>
      </xdr:nvSpPr>
      <xdr:spPr bwMode="auto">
        <a:xfrm>
          <a:off x="2162175" y="26289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7" name="Line 39"/>
        <xdr:cNvSpPr>
          <a:spLocks noChangeShapeType="1"/>
        </xdr:cNvSpPr>
      </xdr:nvSpPr>
      <xdr:spPr bwMode="auto">
        <a:xfrm>
          <a:off x="2162175" y="23050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69" name="Line 41"/>
        <xdr:cNvSpPr>
          <a:spLocks noChangeShapeType="1"/>
        </xdr:cNvSpPr>
      </xdr:nvSpPr>
      <xdr:spPr bwMode="auto">
        <a:xfrm>
          <a:off x="2162175" y="19812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1" name="Line 43"/>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11</xdr:row>
      <xdr:rowOff>19050</xdr:rowOff>
    </xdr:from>
    <xdr:to>
      <xdr:col>4</xdr:col>
      <xdr:colOff>1114425</xdr:colOff>
      <xdr:row>19</xdr:row>
      <xdr:rowOff>133350</xdr:rowOff>
    </xdr:to>
    <xdr:sp macro="" textlink="">
      <xdr:nvSpPr>
        <xdr:cNvPr id="12474" name="Line 46"/>
        <xdr:cNvSpPr>
          <a:spLocks noChangeShapeType="1"/>
        </xdr:cNvSpPr>
      </xdr:nvSpPr>
      <xdr:spPr bwMode="auto">
        <a:xfrm flipV="1">
          <a:off x="5648325" y="1952625"/>
          <a:ext cx="0" cy="1485900"/>
        </a:xfrm>
        <a:prstGeom prst="line">
          <a:avLst/>
        </a:prstGeom>
        <a:noFill/>
        <a:ln w="31750">
          <a:solidFill>
            <a:srgbClr val="808080"/>
          </a:solidFill>
          <a:round/>
          <a:headEnd/>
          <a:tailEnd/>
        </a:ln>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75,723</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476" name="Line 48"/>
        <xdr:cNvSpPr>
          <a:spLocks noChangeShapeType="1"/>
        </xdr:cNvSpPr>
      </xdr:nvSpPr>
      <xdr:spPr bwMode="auto">
        <a:xfrm>
          <a:off x="5562600" y="34385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212,519</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2478" name="Line 50"/>
        <xdr:cNvSpPr>
          <a:spLocks noChangeShapeType="1"/>
        </xdr:cNvSpPr>
      </xdr:nvSpPr>
      <xdr:spPr bwMode="auto">
        <a:xfrm>
          <a:off x="5562600" y="1952625"/>
          <a:ext cx="180975" cy="0"/>
        </a:xfrm>
        <a:prstGeom prst="line">
          <a:avLst/>
        </a:prstGeom>
        <a:noFill/>
        <a:ln w="19050">
          <a:solidFill>
            <a:srgbClr val="000000"/>
          </a:solidFill>
          <a:round/>
          <a:headEnd/>
          <a:tailEnd/>
        </a:ln>
      </xdr:spPr>
    </xdr:sp>
    <xdr:clientData/>
  </xdr:twoCellAnchor>
  <xdr:twoCellAnchor>
    <xdr:from>
      <xdr:col>4</xdr:col>
      <xdr:colOff>466725</xdr:colOff>
      <xdr:row>14</xdr:row>
      <xdr:rowOff>47625</xdr:rowOff>
    </xdr:from>
    <xdr:to>
      <xdr:col>4</xdr:col>
      <xdr:colOff>1114425</xdr:colOff>
      <xdr:row>14</xdr:row>
      <xdr:rowOff>85725</xdr:rowOff>
    </xdr:to>
    <xdr:sp macro="" textlink="">
      <xdr:nvSpPr>
        <xdr:cNvPr id="12479" name="Line 51"/>
        <xdr:cNvSpPr>
          <a:spLocks noChangeShapeType="1"/>
        </xdr:cNvSpPr>
      </xdr:nvSpPr>
      <xdr:spPr bwMode="auto">
        <a:xfrm>
          <a:off x="5000625" y="2495550"/>
          <a:ext cx="647700" cy="38100"/>
        </a:xfrm>
        <a:prstGeom prst="line">
          <a:avLst/>
        </a:prstGeom>
        <a:noFill/>
        <a:ln w="6350">
          <a:solidFill>
            <a:srgbClr val="FF0000"/>
          </a:solidFill>
          <a:round/>
          <a:headEnd/>
          <a:tailEnd/>
        </a:ln>
      </xdr:spPr>
    </xdr:sp>
    <xdr:clientData/>
  </xdr:twoCellAnchor>
  <xdr:twoCellAnchor editAs="oneCell">
    <xdr:from>
      <xdr:col>5</xdr:col>
      <xdr:colOff>76200</xdr:colOff>
      <xdr:row>16</xdr:row>
      <xdr:rowOff>76200</xdr:rowOff>
    </xdr:from>
    <xdr:to>
      <xdr:col>5</xdr:col>
      <xdr:colOff>838200</xdr:colOff>
      <xdr:row>17</xdr:row>
      <xdr:rowOff>114300</xdr:rowOff>
    </xdr:to>
    <xdr:sp macro="" textlink="">
      <xdr:nvSpPr>
        <xdr:cNvPr id="12340" name="人口1人当たり決算額の推移平均値テキスト130"/>
        <xdr:cNvSpPr txBox="1">
          <a:spLocks noChangeArrowheads="1"/>
        </xdr:cNvSpPr>
      </xdr:nvSpPr>
      <xdr:spPr bwMode="auto">
        <a:xfrm>
          <a:off x="5743575" y="2867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123,867</a:t>
          </a:r>
        </a:p>
      </xdr:txBody>
    </xdr:sp>
    <xdr:clientData/>
  </xdr:twoCellAnchor>
  <xdr:twoCellAnchor>
    <xdr:from>
      <xdr:col>4</xdr:col>
      <xdr:colOff>1066800</xdr:colOff>
      <xdr:row>16</xdr:row>
      <xdr:rowOff>76200</xdr:rowOff>
    </xdr:from>
    <xdr:to>
      <xdr:col>5</xdr:col>
      <xdr:colOff>38100</xdr:colOff>
      <xdr:row>17</xdr:row>
      <xdr:rowOff>0</xdr:rowOff>
    </xdr:to>
    <xdr:sp macro="" textlink="">
      <xdr:nvSpPr>
        <xdr:cNvPr id="12481" name="AutoShape 53"/>
        <xdr:cNvSpPr>
          <a:spLocks noChangeArrowheads="1"/>
        </xdr:cNvSpPr>
      </xdr:nvSpPr>
      <xdr:spPr bwMode="auto">
        <a:xfrm>
          <a:off x="5600700" y="28670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14</xdr:row>
      <xdr:rowOff>47625</xdr:rowOff>
    </xdr:from>
    <xdr:to>
      <xdr:col>4</xdr:col>
      <xdr:colOff>466725</xdr:colOff>
      <xdr:row>14</xdr:row>
      <xdr:rowOff>104775</xdr:rowOff>
    </xdr:to>
    <xdr:sp macro="" textlink="">
      <xdr:nvSpPr>
        <xdr:cNvPr id="12482" name="Line 54"/>
        <xdr:cNvSpPr>
          <a:spLocks noChangeShapeType="1"/>
        </xdr:cNvSpPr>
      </xdr:nvSpPr>
      <xdr:spPr bwMode="auto">
        <a:xfrm flipV="1">
          <a:off x="4305300" y="2495550"/>
          <a:ext cx="695325" cy="57150"/>
        </a:xfrm>
        <a:prstGeom prst="line">
          <a:avLst/>
        </a:prstGeom>
        <a:noFill/>
        <a:ln w="6350">
          <a:solidFill>
            <a:srgbClr val="FF0000"/>
          </a:solidFill>
          <a:round/>
          <a:headEnd/>
          <a:tailEnd/>
        </a:ln>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2483" name="AutoShape 55"/>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9525</xdr:rowOff>
    </xdr:from>
    <xdr:to>
      <xdr:col>4</xdr:col>
      <xdr:colOff>819150</xdr:colOff>
      <xdr:row>18</xdr:row>
      <xdr:rowOff>47625</xdr:rowOff>
    </xdr:to>
    <xdr:sp macro="" textlink="">
      <xdr:nvSpPr>
        <xdr:cNvPr id="12344" name="Text Box 56"/>
        <xdr:cNvSpPr txBox="1">
          <a:spLocks noChangeArrowheads="1"/>
        </xdr:cNvSpPr>
      </xdr:nvSpPr>
      <xdr:spPr bwMode="auto">
        <a:xfrm>
          <a:off x="4619625" y="2971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124,707</a:t>
          </a:r>
        </a:p>
      </xdr:txBody>
    </xdr:sp>
    <xdr:clientData/>
  </xdr:twoCellAnchor>
  <xdr:twoCellAnchor>
    <xdr:from>
      <xdr:col>3</xdr:col>
      <xdr:colOff>209550</xdr:colOff>
      <xdr:row>14</xdr:row>
      <xdr:rowOff>85725</xdr:rowOff>
    </xdr:from>
    <xdr:to>
      <xdr:col>3</xdr:col>
      <xdr:colOff>904875</xdr:colOff>
      <xdr:row>14</xdr:row>
      <xdr:rowOff>104775</xdr:rowOff>
    </xdr:to>
    <xdr:sp macro="" textlink="">
      <xdr:nvSpPr>
        <xdr:cNvPr id="12485" name="Line 57"/>
        <xdr:cNvSpPr>
          <a:spLocks noChangeShapeType="1"/>
        </xdr:cNvSpPr>
      </xdr:nvSpPr>
      <xdr:spPr bwMode="auto">
        <a:xfrm>
          <a:off x="3609975" y="2533650"/>
          <a:ext cx="695325" cy="19050"/>
        </a:xfrm>
        <a:prstGeom prst="line">
          <a:avLst/>
        </a:prstGeom>
        <a:noFill/>
        <a:ln w="6350">
          <a:solidFill>
            <a:srgbClr val="FF0000"/>
          </a:solidFill>
          <a:round/>
          <a:headEnd/>
          <a:tailEnd/>
        </a:ln>
      </xdr:spPr>
    </xdr:sp>
    <xdr:clientData/>
  </xdr:twoCellAnchor>
  <xdr:twoCellAnchor>
    <xdr:from>
      <xdr:col>3</xdr:col>
      <xdr:colOff>857250</xdr:colOff>
      <xdr:row>16</xdr:row>
      <xdr:rowOff>28575</xdr:rowOff>
    </xdr:from>
    <xdr:to>
      <xdr:col>3</xdr:col>
      <xdr:colOff>952500</xdr:colOff>
      <xdr:row>16</xdr:row>
      <xdr:rowOff>133350</xdr:rowOff>
    </xdr:to>
    <xdr:sp macro="" textlink="">
      <xdr:nvSpPr>
        <xdr:cNvPr id="12486" name="AutoShape 58"/>
        <xdr:cNvSpPr>
          <a:spLocks noChangeArrowheads="1"/>
        </xdr:cNvSpPr>
      </xdr:nvSpPr>
      <xdr:spPr bwMode="auto">
        <a:xfrm>
          <a:off x="4257675" y="28194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47" name="Text Box 59"/>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127,830</a:t>
          </a:r>
        </a:p>
      </xdr:txBody>
    </xdr:sp>
    <xdr:clientData/>
  </xdr:twoCellAnchor>
  <xdr:twoCellAnchor>
    <xdr:from>
      <xdr:col>2</xdr:col>
      <xdr:colOff>638175</xdr:colOff>
      <xdr:row>14</xdr:row>
      <xdr:rowOff>76200</xdr:rowOff>
    </xdr:from>
    <xdr:to>
      <xdr:col>3</xdr:col>
      <xdr:colOff>209550</xdr:colOff>
      <xdr:row>14</xdr:row>
      <xdr:rowOff>85725</xdr:rowOff>
    </xdr:to>
    <xdr:sp macro="" textlink="">
      <xdr:nvSpPr>
        <xdr:cNvPr id="12488" name="Line 60"/>
        <xdr:cNvSpPr>
          <a:spLocks noChangeShapeType="1"/>
        </xdr:cNvSpPr>
      </xdr:nvSpPr>
      <xdr:spPr bwMode="auto">
        <a:xfrm>
          <a:off x="2905125" y="2524125"/>
          <a:ext cx="704850" cy="9525"/>
        </a:xfrm>
        <a:prstGeom prst="line">
          <a:avLst/>
        </a:prstGeom>
        <a:noFill/>
        <a:ln w="6350">
          <a:solidFill>
            <a:srgbClr val="FF0000"/>
          </a:solidFill>
          <a:round/>
          <a:headEnd/>
          <a:tailEnd/>
        </a:ln>
      </xdr:spPr>
    </xdr:sp>
    <xdr:clientData/>
  </xdr:twoCellAnchor>
  <xdr:twoCellAnchor>
    <xdr:from>
      <xdr:col>3</xdr:col>
      <xdr:colOff>152400</xdr:colOff>
      <xdr:row>16</xdr:row>
      <xdr:rowOff>57150</xdr:rowOff>
    </xdr:from>
    <xdr:to>
      <xdr:col>3</xdr:col>
      <xdr:colOff>257175</xdr:colOff>
      <xdr:row>16</xdr:row>
      <xdr:rowOff>161925</xdr:rowOff>
    </xdr:to>
    <xdr:sp macro="" textlink="">
      <xdr:nvSpPr>
        <xdr:cNvPr id="12489" name="AutoShape 61"/>
        <xdr:cNvSpPr>
          <a:spLocks noChangeArrowheads="1"/>
        </xdr:cNvSpPr>
      </xdr:nvSpPr>
      <xdr:spPr bwMode="auto">
        <a:xfrm>
          <a:off x="3552825" y="2847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17</xdr:row>
      <xdr:rowOff>0</xdr:rowOff>
    </xdr:from>
    <xdr:to>
      <xdr:col>3</xdr:col>
      <xdr:colOff>590550</xdr:colOff>
      <xdr:row>18</xdr:row>
      <xdr:rowOff>38100</xdr:rowOff>
    </xdr:to>
    <xdr:sp macro="" textlink="">
      <xdr:nvSpPr>
        <xdr:cNvPr id="12350" name="Text Box 62"/>
        <xdr:cNvSpPr txBox="1">
          <a:spLocks noChangeArrowheads="1"/>
        </xdr:cNvSpPr>
      </xdr:nvSpPr>
      <xdr:spPr bwMode="auto">
        <a:xfrm>
          <a:off x="3228975"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125,111</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12491" name="AutoShape 63"/>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52" name="Text Box 64"/>
        <xdr:cNvSpPr txBox="1">
          <a:spLocks noChangeArrowheads="1"/>
        </xdr:cNvSpPr>
      </xdr:nvSpPr>
      <xdr:spPr bwMode="auto">
        <a:xfrm>
          <a:off x="2524125"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118,266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14</xdr:row>
      <xdr:rowOff>38100</xdr:rowOff>
    </xdr:from>
    <xdr:to>
      <xdr:col>5</xdr:col>
      <xdr:colOff>38100</xdr:colOff>
      <xdr:row>14</xdr:row>
      <xdr:rowOff>133350</xdr:rowOff>
    </xdr:to>
    <xdr:sp macro="" textlink="">
      <xdr:nvSpPr>
        <xdr:cNvPr id="12498" name="Oval 70"/>
        <xdr:cNvSpPr>
          <a:spLocks noChangeArrowheads="1"/>
        </xdr:cNvSpPr>
      </xdr:nvSpPr>
      <xdr:spPr bwMode="auto">
        <a:xfrm>
          <a:off x="5600700" y="2486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13</xdr:row>
      <xdr:rowOff>76200</xdr:rowOff>
    </xdr:from>
    <xdr:to>
      <xdr:col>5</xdr:col>
      <xdr:colOff>838200</xdr:colOff>
      <xdr:row>14</xdr:row>
      <xdr:rowOff>114300</xdr:rowOff>
    </xdr:to>
    <xdr:sp macro="" textlink="">
      <xdr:nvSpPr>
        <xdr:cNvPr id="12359" name="人口1人当たり決算額の推移該当値テキスト130"/>
        <xdr:cNvSpPr txBox="1">
          <a:spLocks noChangeArrowheads="1"/>
        </xdr:cNvSpPr>
      </xdr:nvSpPr>
      <xdr:spPr bwMode="auto">
        <a:xfrm>
          <a:off x="5743575" y="2352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158,855</a:t>
          </a:r>
        </a:p>
      </xdr:txBody>
    </xdr:sp>
    <xdr:clientData/>
  </xdr:twoCellAnchor>
  <xdr:twoCellAnchor>
    <xdr:from>
      <xdr:col>4</xdr:col>
      <xdr:colOff>419100</xdr:colOff>
      <xdr:row>13</xdr:row>
      <xdr:rowOff>161925</xdr:rowOff>
    </xdr:from>
    <xdr:to>
      <xdr:col>4</xdr:col>
      <xdr:colOff>523875</xdr:colOff>
      <xdr:row>14</xdr:row>
      <xdr:rowOff>95250</xdr:rowOff>
    </xdr:to>
    <xdr:sp macro="" textlink="">
      <xdr:nvSpPr>
        <xdr:cNvPr id="12500" name="Oval 72"/>
        <xdr:cNvSpPr>
          <a:spLocks noChangeArrowheads="1"/>
        </xdr:cNvSpPr>
      </xdr:nvSpPr>
      <xdr:spPr bwMode="auto">
        <a:xfrm>
          <a:off x="4953000" y="24384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12</xdr:row>
      <xdr:rowOff>133350</xdr:rowOff>
    </xdr:from>
    <xdr:to>
      <xdr:col>4</xdr:col>
      <xdr:colOff>819150</xdr:colOff>
      <xdr:row>14</xdr:row>
      <xdr:rowOff>0</xdr:rowOff>
    </xdr:to>
    <xdr:sp macro="" textlink="">
      <xdr:nvSpPr>
        <xdr:cNvPr id="12361" name="Text Box 73"/>
        <xdr:cNvSpPr txBox="1">
          <a:spLocks noChangeArrowheads="1"/>
        </xdr:cNvSpPr>
      </xdr:nvSpPr>
      <xdr:spPr bwMode="auto">
        <a:xfrm>
          <a:off x="4619625" y="2238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162,753</a:t>
          </a:r>
        </a:p>
      </xdr:txBody>
    </xdr:sp>
    <xdr:clientData/>
  </xdr:twoCellAnchor>
  <xdr:twoCellAnchor>
    <xdr:from>
      <xdr:col>3</xdr:col>
      <xdr:colOff>857250</xdr:colOff>
      <xdr:row>14</xdr:row>
      <xdr:rowOff>57150</xdr:rowOff>
    </xdr:from>
    <xdr:to>
      <xdr:col>3</xdr:col>
      <xdr:colOff>952500</xdr:colOff>
      <xdr:row>14</xdr:row>
      <xdr:rowOff>161925</xdr:rowOff>
    </xdr:to>
    <xdr:sp macro="" textlink="">
      <xdr:nvSpPr>
        <xdr:cNvPr id="12502" name="Oval 74"/>
        <xdr:cNvSpPr>
          <a:spLocks noChangeArrowheads="1"/>
        </xdr:cNvSpPr>
      </xdr:nvSpPr>
      <xdr:spPr bwMode="auto">
        <a:xfrm>
          <a:off x="4257675" y="25050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13</xdr:row>
      <xdr:rowOff>28575</xdr:rowOff>
    </xdr:from>
    <xdr:to>
      <xdr:col>4</xdr:col>
      <xdr:colOff>152400</xdr:colOff>
      <xdr:row>14</xdr:row>
      <xdr:rowOff>66675</xdr:rowOff>
    </xdr:to>
    <xdr:sp macro="" textlink="">
      <xdr:nvSpPr>
        <xdr:cNvPr id="12363" name="Text Box 75"/>
        <xdr:cNvSpPr txBox="1">
          <a:spLocks noChangeArrowheads="1"/>
        </xdr:cNvSpPr>
      </xdr:nvSpPr>
      <xdr:spPr bwMode="auto">
        <a:xfrm>
          <a:off x="3924300" y="2305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156,847</a:t>
          </a:r>
        </a:p>
      </xdr:txBody>
    </xdr:sp>
    <xdr:clientData/>
  </xdr:twoCellAnchor>
  <xdr:twoCellAnchor>
    <xdr:from>
      <xdr:col>3</xdr:col>
      <xdr:colOff>152400</xdr:colOff>
      <xdr:row>14</xdr:row>
      <xdr:rowOff>38100</xdr:rowOff>
    </xdr:from>
    <xdr:to>
      <xdr:col>3</xdr:col>
      <xdr:colOff>257175</xdr:colOff>
      <xdr:row>14</xdr:row>
      <xdr:rowOff>133350</xdr:rowOff>
    </xdr:to>
    <xdr:sp macro="" textlink="">
      <xdr:nvSpPr>
        <xdr:cNvPr id="12504" name="Oval 76"/>
        <xdr:cNvSpPr>
          <a:spLocks noChangeArrowheads="1"/>
        </xdr:cNvSpPr>
      </xdr:nvSpPr>
      <xdr:spPr bwMode="auto">
        <a:xfrm>
          <a:off x="3552825" y="2486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13</xdr:row>
      <xdr:rowOff>0</xdr:rowOff>
    </xdr:from>
    <xdr:to>
      <xdr:col>3</xdr:col>
      <xdr:colOff>590550</xdr:colOff>
      <xdr:row>14</xdr:row>
      <xdr:rowOff>38100</xdr:rowOff>
    </xdr:to>
    <xdr:sp macro="" textlink="">
      <xdr:nvSpPr>
        <xdr:cNvPr id="12365" name="Text Box 77"/>
        <xdr:cNvSpPr txBox="1">
          <a:spLocks noChangeArrowheads="1"/>
        </xdr:cNvSpPr>
      </xdr:nvSpPr>
      <xdr:spPr bwMode="auto">
        <a:xfrm>
          <a:off x="3228975" y="227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158,958</a:t>
          </a:r>
        </a:p>
      </xdr:txBody>
    </xdr:sp>
    <xdr:clientData/>
  </xdr:twoCellAnchor>
  <xdr:twoCellAnchor>
    <xdr:from>
      <xdr:col>2</xdr:col>
      <xdr:colOff>590550</xdr:colOff>
      <xdr:row>14</xdr:row>
      <xdr:rowOff>19050</xdr:rowOff>
    </xdr:from>
    <xdr:to>
      <xdr:col>2</xdr:col>
      <xdr:colOff>695325</xdr:colOff>
      <xdr:row>14</xdr:row>
      <xdr:rowOff>123825</xdr:rowOff>
    </xdr:to>
    <xdr:sp macro="" textlink="">
      <xdr:nvSpPr>
        <xdr:cNvPr id="12506" name="Oval 78"/>
        <xdr:cNvSpPr>
          <a:spLocks noChangeArrowheads="1"/>
        </xdr:cNvSpPr>
      </xdr:nvSpPr>
      <xdr:spPr bwMode="auto">
        <a:xfrm>
          <a:off x="2857500" y="2466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12</xdr:row>
      <xdr:rowOff>161925</xdr:rowOff>
    </xdr:from>
    <xdr:to>
      <xdr:col>2</xdr:col>
      <xdr:colOff>1019175</xdr:colOff>
      <xdr:row>14</xdr:row>
      <xdr:rowOff>28575</xdr:rowOff>
    </xdr:to>
    <xdr:sp macro="" textlink="">
      <xdr:nvSpPr>
        <xdr:cNvPr id="12367" name="Text Box 79"/>
        <xdr:cNvSpPr txBox="1">
          <a:spLocks noChangeArrowheads="1"/>
        </xdr:cNvSpPr>
      </xdr:nvSpPr>
      <xdr:spPr bwMode="auto">
        <a:xfrm>
          <a:off x="2524125" y="2266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159,965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3" name="Line 85"/>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4" name="Line 86"/>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5" name="Line 87"/>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6" name="Line 88"/>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7" name="Line 89"/>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2" name="Line 94"/>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524" name="Line 96"/>
        <xdr:cNvSpPr>
          <a:spLocks noChangeShapeType="1"/>
        </xdr:cNvSpPr>
      </xdr:nvSpPr>
      <xdr:spPr bwMode="auto">
        <a:xfrm>
          <a:off x="2162175" y="7477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526" name="Line 98"/>
        <xdr:cNvSpPr>
          <a:spLocks noChangeShapeType="1"/>
        </xdr:cNvSpPr>
      </xdr:nvSpPr>
      <xdr:spPr bwMode="auto">
        <a:xfrm>
          <a:off x="2162175" y="70199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528" name="Line 100"/>
        <xdr:cNvSpPr>
          <a:spLocks noChangeShapeType="1"/>
        </xdr:cNvSpPr>
      </xdr:nvSpPr>
      <xdr:spPr bwMode="auto">
        <a:xfrm>
          <a:off x="2162175" y="65627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530" name="Line 102"/>
        <xdr:cNvSpPr>
          <a:spLocks noChangeShapeType="1"/>
        </xdr:cNvSpPr>
      </xdr:nvSpPr>
      <xdr:spPr bwMode="auto">
        <a:xfrm>
          <a:off x="2162175" y="61055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2" name="Line 104"/>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190500</xdr:rowOff>
    </xdr:from>
    <xdr:to>
      <xdr:col>4</xdr:col>
      <xdr:colOff>1114425</xdr:colOff>
      <xdr:row>38</xdr:row>
      <xdr:rowOff>38100</xdr:rowOff>
    </xdr:to>
    <xdr:sp macro="" textlink="">
      <xdr:nvSpPr>
        <xdr:cNvPr id="12535" name="Line 107"/>
        <xdr:cNvSpPr>
          <a:spLocks noChangeShapeType="1"/>
        </xdr:cNvSpPr>
      </xdr:nvSpPr>
      <xdr:spPr bwMode="auto">
        <a:xfrm flipV="1">
          <a:off x="5648325" y="6115050"/>
          <a:ext cx="0" cy="1390650"/>
        </a:xfrm>
        <a:prstGeom prst="line">
          <a:avLst/>
        </a:prstGeom>
        <a:noFill/>
        <a:ln w="31750">
          <a:solidFill>
            <a:srgbClr val="808080"/>
          </a:solidFill>
          <a:round/>
          <a:headEnd/>
          <a:tailEnd/>
        </a:ln>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6" name="人口1人当たり決算額の推移最小値テキスト445"/>
        <xdr:cNvSpPr txBox="1">
          <a:spLocks noChangeArrowheads="1"/>
        </xdr:cNvSpPr>
      </xdr:nvSpPr>
      <xdr:spPr bwMode="auto">
        <a:xfrm>
          <a:off x="5743575" y="7505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18,718</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537" name="Line 109"/>
        <xdr:cNvSpPr>
          <a:spLocks noChangeShapeType="1"/>
        </xdr:cNvSpPr>
      </xdr:nvSpPr>
      <xdr:spPr bwMode="auto">
        <a:xfrm>
          <a:off x="5562600" y="7505700"/>
          <a:ext cx="180975" cy="0"/>
        </a:xfrm>
        <a:prstGeom prst="line">
          <a:avLst/>
        </a:prstGeom>
        <a:noFill/>
        <a:ln w="19050">
          <a:solidFill>
            <a:srgbClr val="000000"/>
          </a:solidFill>
          <a:round/>
          <a:headEnd/>
          <a:tailEnd/>
        </a:ln>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8" name="人口1人当たり決算額の推移最大値テキスト445"/>
        <xdr:cNvSpPr txBox="1">
          <a:spLocks noChangeArrowheads="1"/>
        </xdr:cNvSpPr>
      </xdr:nvSpPr>
      <xdr:spPr bwMode="auto">
        <a:xfrm>
          <a:off x="5743575" y="5886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79,569</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539" name="Line 111"/>
        <xdr:cNvSpPr>
          <a:spLocks noChangeShapeType="1"/>
        </xdr:cNvSpPr>
      </xdr:nvSpPr>
      <xdr:spPr bwMode="auto">
        <a:xfrm>
          <a:off x="5562600" y="6115050"/>
          <a:ext cx="180975" cy="0"/>
        </a:xfrm>
        <a:prstGeom prst="line">
          <a:avLst/>
        </a:prstGeom>
        <a:noFill/>
        <a:ln w="19050">
          <a:solidFill>
            <a:srgbClr val="000000"/>
          </a:solidFill>
          <a:round/>
          <a:headEnd/>
          <a:tailEnd/>
        </a:ln>
      </xdr:spPr>
    </xdr:sp>
    <xdr:clientData/>
  </xdr:twoCellAnchor>
  <xdr:twoCellAnchor>
    <xdr:from>
      <xdr:col>4</xdr:col>
      <xdr:colOff>466725</xdr:colOff>
      <xdr:row>33</xdr:row>
      <xdr:rowOff>295275</xdr:rowOff>
    </xdr:from>
    <xdr:to>
      <xdr:col>4</xdr:col>
      <xdr:colOff>1114425</xdr:colOff>
      <xdr:row>34</xdr:row>
      <xdr:rowOff>104775</xdr:rowOff>
    </xdr:to>
    <xdr:sp macro="" textlink="">
      <xdr:nvSpPr>
        <xdr:cNvPr id="12540" name="Line 112"/>
        <xdr:cNvSpPr>
          <a:spLocks noChangeShapeType="1"/>
        </xdr:cNvSpPr>
      </xdr:nvSpPr>
      <xdr:spPr bwMode="auto">
        <a:xfrm>
          <a:off x="5000625" y="6219825"/>
          <a:ext cx="647700" cy="152400"/>
        </a:xfrm>
        <a:prstGeom prst="line">
          <a:avLst/>
        </a:prstGeom>
        <a:noFill/>
        <a:ln w="6350">
          <a:solidFill>
            <a:srgbClr val="FF0000"/>
          </a:solidFill>
          <a:round/>
          <a:headEnd/>
          <a:tailEnd/>
        </a:ln>
      </xdr:spPr>
    </xdr:sp>
    <xdr:clientData/>
  </xdr:twoCellAnchor>
  <xdr:twoCellAnchor editAs="oneCell">
    <xdr:from>
      <xdr:col>5</xdr:col>
      <xdr:colOff>76200</xdr:colOff>
      <xdr:row>35</xdr:row>
      <xdr:rowOff>295275</xdr:rowOff>
    </xdr:from>
    <xdr:to>
      <xdr:col>5</xdr:col>
      <xdr:colOff>838200</xdr:colOff>
      <xdr:row>36</xdr:row>
      <xdr:rowOff>161925</xdr:rowOff>
    </xdr:to>
    <xdr:sp macro="" textlink="">
      <xdr:nvSpPr>
        <xdr:cNvPr id="12401" name="人口1人当たり決算額の推移平均値テキスト445"/>
        <xdr:cNvSpPr txBox="1">
          <a:spLocks noChangeArrowheads="1"/>
        </xdr:cNvSpPr>
      </xdr:nvSpPr>
      <xdr:spPr bwMode="auto">
        <a:xfrm>
          <a:off x="5743575" y="6905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42,950</a:t>
          </a:r>
        </a:p>
      </xdr:txBody>
    </xdr:sp>
    <xdr:clientData/>
  </xdr:twoCellAnchor>
  <xdr:twoCellAnchor>
    <xdr:from>
      <xdr:col>4</xdr:col>
      <xdr:colOff>1066800</xdr:colOff>
      <xdr:row>35</xdr:row>
      <xdr:rowOff>295275</xdr:rowOff>
    </xdr:from>
    <xdr:to>
      <xdr:col>5</xdr:col>
      <xdr:colOff>38100</xdr:colOff>
      <xdr:row>36</xdr:row>
      <xdr:rowOff>57150</xdr:rowOff>
    </xdr:to>
    <xdr:sp macro="" textlink="">
      <xdr:nvSpPr>
        <xdr:cNvPr id="12542" name="AutoShape 114"/>
        <xdr:cNvSpPr>
          <a:spLocks noChangeArrowheads="1"/>
        </xdr:cNvSpPr>
      </xdr:nvSpPr>
      <xdr:spPr bwMode="auto">
        <a:xfrm>
          <a:off x="5600700" y="690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33</xdr:row>
      <xdr:rowOff>238125</xdr:rowOff>
    </xdr:from>
    <xdr:to>
      <xdr:col>4</xdr:col>
      <xdr:colOff>466725</xdr:colOff>
      <xdr:row>33</xdr:row>
      <xdr:rowOff>295275</xdr:rowOff>
    </xdr:to>
    <xdr:sp macro="" textlink="">
      <xdr:nvSpPr>
        <xdr:cNvPr id="12543" name="Line 115"/>
        <xdr:cNvSpPr>
          <a:spLocks noChangeShapeType="1"/>
        </xdr:cNvSpPr>
      </xdr:nvSpPr>
      <xdr:spPr bwMode="auto">
        <a:xfrm>
          <a:off x="4305300" y="6162675"/>
          <a:ext cx="695325" cy="57150"/>
        </a:xfrm>
        <a:prstGeom prst="line">
          <a:avLst/>
        </a:prstGeom>
        <a:noFill/>
        <a:ln w="6350">
          <a:solidFill>
            <a:srgbClr val="FF0000"/>
          </a:solidFill>
          <a:round/>
          <a:headEnd/>
          <a:tailEnd/>
        </a:ln>
      </xdr:spPr>
    </xdr:sp>
    <xdr:clientData/>
  </xdr:twoCellAnchor>
  <xdr:twoCellAnchor>
    <xdr:from>
      <xdr:col>4</xdr:col>
      <xdr:colOff>419100</xdr:colOff>
      <xdr:row>35</xdr:row>
      <xdr:rowOff>219075</xdr:rowOff>
    </xdr:from>
    <xdr:to>
      <xdr:col>4</xdr:col>
      <xdr:colOff>523875</xdr:colOff>
      <xdr:row>35</xdr:row>
      <xdr:rowOff>323850</xdr:rowOff>
    </xdr:to>
    <xdr:sp macro="" textlink="">
      <xdr:nvSpPr>
        <xdr:cNvPr id="12544" name="AutoShape 116"/>
        <xdr:cNvSpPr>
          <a:spLocks noChangeArrowheads="1"/>
        </xdr:cNvSpPr>
      </xdr:nvSpPr>
      <xdr:spPr bwMode="auto">
        <a:xfrm>
          <a:off x="49530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333375</xdr:rowOff>
    </xdr:from>
    <xdr:to>
      <xdr:col>4</xdr:col>
      <xdr:colOff>819150</xdr:colOff>
      <xdr:row>37</xdr:row>
      <xdr:rowOff>28575</xdr:rowOff>
    </xdr:to>
    <xdr:sp macro="" textlink="">
      <xdr:nvSpPr>
        <xdr:cNvPr id="12405" name="Text Box 117"/>
        <xdr:cNvSpPr txBox="1">
          <a:spLocks noChangeArrowheads="1"/>
        </xdr:cNvSpPr>
      </xdr:nvSpPr>
      <xdr:spPr bwMode="auto">
        <a:xfrm>
          <a:off x="4619625" y="6943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46,239</a:t>
          </a:r>
        </a:p>
      </xdr:txBody>
    </xdr:sp>
    <xdr:clientData/>
  </xdr:twoCellAnchor>
  <xdr:twoCellAnchor>
    <xdr:from>
      <xdr:col>3</xdr:col>
      <xdr:colOff>209550</xdr:colOff>
      <xdr:row>33</xdr:row>
      <xdr:rowOff>238125</xdr:rowOff>
    </xdr:from>
    <xdr:to>
      <xdr:col>3</xdr:col>
      <xdr:colOff>904875</xdr:colOff>
      <xdr:row>34</xdr:row>
      <xdr:rowOff>0</xdr:rowOff>
    </xdr:to>
    <xdr:sp macro="" textlink="">
      <xdr:nvSpPr>
        <xdr:cNvPr id="12546" name="Line 118"/>
        <xdr:cNvSpPr>
          <a:spLocks noChangeShapeType="1"/>
        </xdr:cNvSpPr>
      </xdr:nvSpPr>
      <xdr:spPr bwMode="auto">
        <a:xfrm flipV="1">
          <a:off x="3609975" y="6162675"/>
          <a:ext cx="695325" cy="104775"/>
        </a:xfrm>
        <a:prstGeom prst="line">
          <a:avLst/>
        </a:prstGeom>
        <a:noFill/>
        <a:ln w="6350">
          <a:solidFill>
            <a:srgbClr val="FF0000"/>
          </a:solidFill>
          <a:round/>
          <a:headEnd/>
          <a:tailEnd/>
        </a:ln>
      </xdr:spPr>
    </xdr:sp>
    <xdr:clientData/>
  </xdr:twoCellAnchor>
  <xdr:twoCellAnchor>
    <xdr:from>
      <xdr:col>3</xdr:col>
      <xdr:colOff>857250</xdr:colOff>
      <xdr:row>35</xdr:row>
      <xdr:rowOff>142875</xdr:rowOff>
    </xdr:from>
    <xdr:to>
      <xdr:col>3</xdr:col>
      <xdr:colOff>952500</xdr:colOff>
      <xdr:row>35</xdr:row>
      <xdr:rowOff>247650</xdr:rowOff>
    </xdr:to>
    <xdr:sp macro="" textlink="">
      <xdr:nvSpPr>
        <xdr:cNvPr id="12547" name="AutoShape 119"/>
        <xdr:cNvSpPr>
          <a:spLocks noChangeArrowheads="1"/>
        </xdr:cNvSpPr>
      </xdr:nvSpPr>
      <xdr:spPr bwMode="auto">
        <a:xfrm>
          <a:off x="4257675" y="67532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257175</xdr:rowOff>
    </xdr:from>
    <xdr:to>
      <xdr:col>4</xdr:col>
      <xdr:colOff>152400</xdr:colOff>
      <xdr:row>36</xdr:row>
      <xdr:rowOff>123825</xdr:rowOff>
    </xdr:to>
    <xdr:sp macro="" textlink="">
      <xdr:nvSpPr>
        <xdr:cNvPr id="12408" name="Text Box 120"/>
        <xdr:cNvSpPr txBox="1">
          <a:spLocks noChangeArrowheads="1"/>
        </xdr:cNvSpPr>
      </xdr:nvSpPr>
      <xdr:spPr bwMode="auto">
        <a:xfrm>
          <a:off x="3924300" y="6867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49,604</a:t>
          </a:r>
        </a:p>
      </xdr:txBody>
    </xdr:sp>
    <xdr:clientData/>
  </xdr:twoCellAnchor>
  <xdr:twoCellAnchor>
    <xdr:from>
      <xdr:col>2</xdr:col>
      <xdr:colOff>638175</xdr:colOff>
      <xdr:row>33</xdr:row>
      <xdr:rowOff>123825</xdr:rowOff>
    </xdr:from>
    <xdr:to>
      <xdr:col>3</xdr:col>
      <xdr:colOff>209550</xdr:colOff>
      <xdr:row>34</xdr:row>
      <xdr:rowOff>0</xdr:rowOff>
    </xdr:to>
    <xdr:sp macro="" textlink="">
      <xdr:nvSpPr>
        <xdr:cNvPr id="12549" name="Line 121"/>
        <xdr:cNvSpPr>
          <a:spLocks noChangeShapeType="1"/>
        </xdr:cNvSpPr>
      </xdr:nvSpPr>
      <xdr:spPr bwMode="auto">
        <a:xfrm>
          <a:off x="2905125" y="6048375"/>
          <a:ext cx="704850" cy="219075"/>
        </a:xfrm>
        <a:prstGeom prst="line">
          <a:avLst/>
        </a:prstGeom>
        <a:noFill/>
        <a:ln w="6350">
          <a:solidFill>
            <a:srgbClr val="FF0000"/>
          </a:solidFill>
          <a:round/>
          <a:headEnd/>
          <a:tailEnd/>
        </a:ln>
      </xdr:spPr>
    </xdr:sp>
    <xdr:clientData/>
  </xdr:twoCellAnchor>
  <xdr:twoCellAnchor>
    <xdr:from>
      <xdr:col>3</xdr:col>
      <xdr:colOff>152400</xdr:colOff>
      <xdr:row>35</xdr:row>
      <xdr:rowOff>76200</xdr:rowOff>
    </xdr:from>
    <xdr:to>
      <xdr:col>3</xdr:col>
      <xdr:colOff>257175</xdr:colOff>
      <xdr:row>35</xdr:row>
      <xdr:rowOff>180975</xdr:rowOff>
    </xdr:to>
    <xdr:sp macro="" textlink="">
      <xdr:nvSpPr>
        <xdr:cNvPr id="12550" name="AutoShape 122"/>
        <xdr:cNvSpPr>
          <a:spLocks noChangeArrowheads="1"/>
        </xdr:cNvSpPr>
      </xdr:nvSpPr>
      <xdr:spPr bwMode="auto">
        <a:xfrm>
          <a:off x="3552825" y="668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190500</xdr:rowOff>
    </xdr:from>
    <xdr:to>
      <xdr:col>3</xdr:col>
      <xdr:colOff>590550</xdr:colOff>
      <xdr:row>36</xdr:row>
      <xdr:rowOff>57150</xdr:rowOff>
    </xdr:to>
    <xdr:sp macro="" textlink="">
      <xdr:nvSpPr>
        <xdr:cNvPr id="12411" name="Text Box 123"/>
        <xdr:cNvSpPr txBox="1">
          <a:spLocks noChangeArrowheads="1"/>
        </xdr:cNvSpPr>
      </xdr:nvSpPr>
      <xdr:spPr bwMode="auto">
        <a:xfrm>
          <a:off x="3228975"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52,466</a:t>
          </a:r>
        </a:p>
      </xdr:txBody>
    </xdr:sp>
    <xdr:clientData/>
  </xdr:twoCellAnchor>
  <xdr:twoCellAnchor>
    <xdr:from>
      <xdr:col>2</xdr:col>
      <xdr:colOff>590550</xdr:colOff>
      <xdr:row>35</xdr:row>
      <xdr:rowOff>209550</xdr:rowOff>
    </xdr:from>
    <xdr:to>
      <xdr:col>2</xdr:col>
      <xdr:colOff>695325</xdr:colOff>
      <xdr:row>35</xdr:row>
      <xdr:rowOff>304800</xdr:rowOff>
    </xdr:to>
    <xdr:sp macro="" textlink="">
      <xdr:nvSpPr>
        <xdr:cNvPr id="12552" name="AutoShape 124"/>
        <xdr:cNvSpPr>
          <a:spLocks noChangeArrowheads="1"/>
        </xdr:cNvSpPr>
      </xdr:nvSpPr>
      <xdr:spPr bwMode="auto">
        <a:xfrm>
          <a:off x="2857500" y="68199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323850</xdr:rowOff>
    </xdr:from>
    <xdr:to>
      <xdr:col>2</xdr:col>
      <xdr:colOff>1019175</xdr:colOff>
      <xdr:row>37</xdr:row>
      <xdr:rowOff>19050</xdr:rowOff>
    </xdr:to>
    <xdr:sp macro="" textlink="">
      <xdr:nvSpPr>
        <xdr:cNvPr id="12413" name="Text Box 125"/>
        <xdr:cNvSpPr txBox="1">
          <a:spLocks noChangeArrowheads="1"/>
        </xdr:cNvSpPr>
      </xdr:nvSpPr>
      <xdr:spPr bwMode="auto">
        <a:xfrm>
          <a:off x="252412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46,740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34</xdr:row>
      <xdr:rowOff>57150</xdr:rowOff>
    </xdr:from>
    <xdr:to>
      <xdr:col>5</xdr:col>
      <xdr:colOff>38100</xdr:colOff>
      <xdr:row>34</xdr:row>
      <xdr:rowOff>152400</xdr:rowOff>
    </xdr:to>
    <xdr:sp macro="" textlink="">
      <xdr:nvSpPr>
        <xdr:cNvPr id="12559" name="Oval 131"/>
        <xdr:cNvSpPr>
          <a:spLocks noChangeArrowheads="1"/>
        </xdr:cNvSpPr>
      </xdr:nvSpPr>
      <xdr:spPr bwMode="auto">
        <a:xfrm>
          <a:off x="5600700" y="63246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266700</xdr:rowOff>
    </xdr:from>
    <xdr:to>
      <xdr:col>5</xdr:col>
      <xdr:colOff>838200</xdr:colOff>
      <xdr:row>34</xdr:row>
      <xdr:rowOff>133350</xdr:rowOff>
    </xdr:to>
    <xdr:sp macro="" textlink="">
      <xdr:nvSpPr>
        <xdr:cNvPr id="12420" name="人口1人当たり決算額の推移該当値テキスト445"/>
        <xdr:cNvSpPr txBox="1">
          <a:spLocks noChangeArrowheads="1"/>
        </xdr:cNvSpPr>
      </xdr:nvSpPr>
      <xdr:spPr bwMode="auto">
        <a:xfrm>
          <a:off x="5743575" y="6191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68,506</a:t>
          </a:r>
        </a:p>
      </xdr:txBody>
    </xdr:sp>
    <xdr:clientData/>
  </xdr:twoCellAnchor>
  <xdr:twoCellAnchor>
    <xdr:from>
      <xdr:col>4</xdr:col>
      <xdr:colOff>419100</xdr:colOff>
      <xdr:row>33</xdr:row>
      <xdr:rowOff>247650</xdr:rowOff>
    </xdr:from>
    <xdr:to>
      <xdr:col>4</xdr:col>
      <xdr:colOff>523875</xdr:colOff>
      <xdr:row>34</xdr:row>
      <xdr:rowOff>9525</xdr:rowOff>
    </xdr:to>
    <xdr:sp macro="" textlink="">
      <xdr:nvSpPr>
        <xdr:cNvPr id="12561" name="Oval 133"/>
        <xdr:cNvSpPr>
          <a:spLocks noChangeArrowheads="1"/>
        </xdr:cNvSpPr>
      </xdr:nvSpPr>
      <xdr:spPr bwMode="auto">
        <a:xfrm>
          <a:off x="4953000" y="6172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33</xdr:row>
      <xdr:rowOff>47625</xdr:rowOff>
    </xdr:from>
    <xdr:to>
      <xdr:col>4</xdr:col>
      <xdr:colOff>819150</xdr:colOff>
      <xdr:row>33</xdr:row>
      <xdr:rowOff>257175</xdr:rowOff>
    </xdr:to>
    <xdr:sp macro="" textlink="">
      <xdr:nvSpPr>
        <xdr:cNvPr id="12422" name="Text Box 134"/>
        <xdr:cNvSpPr txBox="1">
          <a:spLocks noChangeArrowheads="1"/>
        </xdr:cNvSpPr>
      </xdr:nvSpPr>
      <xdr:spPr bwMode="auto">
        <a:xfrm>
          <a:off x="4619625" y="59721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74,996</a:t>
          </a:r>
        </a:p>
      </xdr:txBody>
    </xdr:sp>
    <xdr:clientData/>
  </xdr:twoCellAnchor>
  <xdr:twoCellAnchor>
    <xdr:from>
      <xdr:col>3</xdr:col>
      <xdr:colOff>857250</xdr:colOff>
      <xdr:row>33</xdr:row>
      <xdr:rowOff>180975</xdr:rowOff>
    </xdr:from>
    <xdr:to>
      <xdr:col>3</xdr:col>
      <xdr:colOff>952500</xdr:colOff>
      <xdr:row>33</xdr:row>
      <xdr:rowOff>285750</xdr:rowOff>
    </xdr:to>
    <xdr:sp macro="" textlink="">
      <xdr:nvSpPr>
        <xdr:cNvPr id="12563" name="Oval 135"/>
        <xdr:cNvSpPr>
          <a:spLocks noChangeArrowheads="1"/>
        </xdr:cNvSpPr>
      </xdr:nvSpPr>
      <xdr:spPr bwMode="auto">
        <a:xfrm>
          <a:off x="4257675" y="61055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32</xdr:row>
      <xdr:rowOff>152400</xdr:rowOff>
    </xdr:from>
    <xdr:to>
      <xdr:col>4</xdr:col>
      <xdr:colOff>152400</xdr:colOff>
      <xdr:row>33</xdr:row>
      <xdr:rowOff>190500</xdr:rowOff>
    </xdr:to>
    <xdr:sp macro="" textlink="">
      <xdr:nvSpPr>
        <xdr:cNvPr id="12424" name="Text Box 136"/>
        <xdr:cNvSpPr txBox="1">
          <a:spLocks noChangeArrowheads="1"/>
        </xdr:cNvSpPr>
      </xdr:nvSpPr>
      <xdr:spPr bwMode="auto">
        <a:xfrm>
          <a:off x="3924300" y="5905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77,736</a:t>
          </a:r>
        </a:p>
      </xdr:txBody>
    </xdr:sp>
    <xdr:clientData/>
  </xdr:twoCellAnchor>
  <xdr:twoCellAnchor>
    <xdr:from>
      <xdr:col>3</xdr:col>
      <xdr:colOff>152400</xdr:colOff>
      <xdr:row>33</xdr:row>
      <xdr:rowOff>295275</xdr:rowOff>
    </xdr:from>
    <xdr:to>
      <xdr:col>3</xdr:col>
      <xdr:colOff>257175</xdr:colOff>
      <xdr:row>34</xdr:row>
      <xdr:rowOff>47625</xdr:rowOff>
    </xdr:to>
    <xdr:sp macro="" textlink="">
      <xdr:nvSpPr>
        <xdr:cNvPr id="12565" name="Oval 137"/>
        <xdr:cNvSpPr>
          <a:spLocks noChangeArrowheads="1"/>
        </xdr:cNvSpPr>
      </xdr:nvSpPr>
      <xdr:spPr bwMode="auto">
        <a:xfrm>
          <a:off x="3552825" y="62198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85725</xdr:rowOff>
    </xdr:from>
    <xdr:to>
      <xdr:col>3</xdr:col>
      <xdr:colOff>590550</xdr:colOff>
      <xdr:row>33</xdr:row>
      <xdr:rowOff>295275</xdr:rowOff>
    </xdr:to>
    <xdr:sp macro="" textlink="">
      <xdr:nvSpPr>
        <xdr:cNvPr id="12426" name="Text Box 138"/>
        <xdr:cNvSpPr txBox="1">
          <a:spLocks noChangeArrowheads="1"/>
        </xdr:cNvSpPr>
      </xdr:nvSpPr>
      <xdr:spPr bwMode="auto">
        <a:xfrm>
          <a:off x="3228975" y="6010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73,008</a:t>
          </a:r>
        </a:p>
      </xdr:txBody>
    </xdr:sp>
    <xdr:clientData/>
  </xdr:twoCellAnchor>
  <xdr:twoCellAnchor>
    <xdr:from>
      <xdr:col>2</xdr:col>
      <xdr:colOff>590550</xdr:colOff>
      <xdr:row>33</xdr:row>
      <xdr:rowOff>66675</xdr:rowOff>
    </xdr:from>
    <xdr:to>
      <xdr:col>2</xdr:col>
      <xdr:colOff>695325</xdr:colOff>
      <xdr:row>33</xdr:row>
      <xdr:rowOff>171450</xdr:rowOff>
    </xdr:to>
    <xdr:sp macro="" textlink="">
      <xdr:nvSpPr>
        <xdr:cNvPr id="12567" name="Oval 139"/>
        <xdr:cNvSpPr>
          <a:spLocks noChangeArrowheads="1"/>
        </xdr:cNvSpPr>
      </xdr:nvSpPr>
      <xdr:spPr bwMode="auto">
        <a:xfrm>
          <a:off x="2857500" y="59912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32</xdr:row>
      <xdr:rowOff>38100</xdr:rowOff>
    </xdr:from>
    <xdr:to>
      <xdr:col>2</xdr:col>
      <xdr:colOff>1019175</xdr:colOff>
      <xdr:row>33</xdr:row>
      <xdr:rowOff>76200</xdr:rowOff>
    </xdr:to>
    <xdr:sp macro="" textlink="">
      <xdr:nvSpPr>
        <xdr:cNvPr id="12428" name="Text Box 140"/>
        <xdr:cNvSpPr txBox="1">
          <a:spLocks noChangeArrowheads="1"/>
        </xdr:cNvSpPr>
      </xdr:nvSpPr>
      <xdr:spPr bwMode="auto">
        <a:xfrm>
          <a:off x="2524125" y="5791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82,745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財政調整基金残高に係る標準財政規模は、</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年度では</a:t>
          </a:r>
          <a:r>
            <a:rPr lang="en-US" altLang="ja-JP" sz="1400" b="0" i="0" strike="noStrike">
              <a:solidFill>
                <a:srgbClr val="000000"/>
              </a:solidFill>
              <a:latin typeface="ＭＳ ゴシック"/>
              <a:ea typeface="ＭＳ ゴシック"/>
            </a:rPr>
            <a:t>42.26</a:t>
          </a:r>
          <a:r>
            <a:rPr lang="ja-JP" altLang="en-US" sz="1400" b="0" i="0" strike="noStrike">
              <a:solidFill>
                <a:srgbClr val="000000"/>
              </a:solidFill>
              <a:latin typeface="ＭＳ ゴシック"/>
              <a:ea typeface="ＭＳ ゴシック"/>
            </a:rPr>
            <a:t>％と年々増加してきている。普通交付税の合併算定替えが終了する事により</a:t>
          </a:r>
          <a:r>
            <a:rPr lang="en-US" altLang="ja-JP" sz="1400" b="0" i="0" strike="noStrike">
              <a:solidFill>
                <a:srgbClr val="000000"/>
              </a:solidFill>
              <a:latin typeface="ＭＳ ゴシック"/>
              <a:ea typeface="ＭＳ ゴシック"/>
            </a:rPr>
            <a:t>28</a:t>
          </a:r>
          <a:r>
            <a:rPr lang="ja-JP" altLang="en-US" sz="1400" b="0" i="0" strike="noStrike">
              <a:solidFill>
                <a:srgbClr val="000000"/>
              </a:solidFill>
              <a:latin typeface="ＭＳ ゴシック"/>
              <a:ea typeface="ＭＳ ゴシック"/>
            </a:rPr>
            <a:t>年度から徐々に普通交付税は一本算定に向け減少していく為財政悪化に影響を視野に入れ現状を維持していきたい。</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実質収支額に係る標準財政規模は</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年度で数値を下げたが</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a:t>
          </a:r>
          <a:r>
            <a:rPr lang="en-US" altLang="ja-JP" sz="1400" b="0" i="0" strike="noStrike">
              <a:solidFill>
                <a:srgbClr val="000000"/>
              </a:solidFill>
              <a:latin typeface="ＭＳ ゴシック"/>
              <a:ea typeface="ＭＳ ゴシック"/>
            </a:rPr>
            <a:t>7.03</a:t>
          </a:r>
          <a:r>
            <a:rPr lang="ja-JP" altLang="en-US" sz="1400" b="0" i="0" strike="noStrike">
              <a:solidFill>
                <a:srgbClr val="000000"/>
              </a:solidFill>
              <a:latin typeface="ＭＳ ゴシック"/>
              <a:ea typeface="ＭＳ ゴシック"/>
            </a:rPr>
            <a:t>ポイントと</a:t>
          </a:r>
          <a:r>
            <a:rPr lang="en-US" altLang="ja-JP" sz="1400" b="0" i="0" strike="noStrike">
              <a:solidFill>
                <a:srgbClr val="000000"/>
              </a:solidFill>
              <a:latin typeface="ＭＳ ゴシック"/>
              <a:ea typeface="ＭＳ ゴシック"/>
            </a:rPr>
            <a:t>6.12</a:t>
          </a:r>
          <a:r>
            <a:rPr lang="ja-JP" altLang="en-US" sz="1400" b="0" i="0" strike="noStrike">
              <a:solidFill>
                <a:srgbClr val="000000"/>
              </a:solidFill>
              <a:latin typeface="ＭＳ ゴシック"/>
              <a:ea typeface="ＭＳ ゴシック"/>
            </a:rPr>
            <a:t>ポイント上昇した。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実質単年度収支に係る標準財政規模も</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年度で数値をさげたが</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a:t>
          </a:r>
          <a:r>
            <a:rPr lang="en-US" altLang="ja-JP" sz="1400" b="0" i="0" strike="noStrike">
              <a:solidFill>
                <a:srgbClr val="000000"/>
              </a:solidFill>
              <a:latin typeface="ＭＳ ゴシック"/>
              <a:ea typeface="ＭＳ ゴシック"/>
            </a:rPr>
            <a:t>10.46</a:t>
          </a:r>
          <a:r>
            <a:rPr lang="ja-JP" altLang="en-US" sz="1400" b="0" i="0" strike="noStrike">
              <a:solidFill>
                <a:srgbClr val="000000"/>
              </a:solidFill>
              <a:latin typeface="ＭＳ ゴシック"/>
              <a:ea typeface="ＭＳ ゴシック"/>
            </a:rPr>
            <a:t>ポイントと</a:t>
          </a:r>
          <a:r>
            <a:rPr lang="en-US" altLang="ja-JP" sz="1400" b="0" i="0" strike="noStrike">
              <a:solidFill>
                <a:srgbClr val="000000"/>
              </a:solidFill>
              <a:latin typeface="ＭＳ ゴシック"/>
              <a:ea typeface="ＭＳ ゴシック"/>
            </a:rPr>
            <a:t>9.9</a:t>
          </a:r>
          <a:r>
            <a:rPr lang="ja-JP" altLang="en-US" sz="1400" b="0" i="0" strike="noStrike">
              <a:solidFill>
                <a:srgbClr val="000000"/>
              </a:solidFill>
              <a:latin typeface="ＭＳ ゴシック"/>
              <a:ea typeface="ＭＳ ゴシック"/>
            </a:rPr>
            <a:t>ポイント上昇した。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連結実質赤字比率については、通年黒字であるが各会計毎での算出となると赤字となっている会計もある。</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年度において簡易水道特別会計において赤字となっていたが、これは災害等に係る事業における特殊事情が要因であった為であり</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年度では赤字となっていない。収支計画に基づき常に経営状況を確認し資金不足とならないよう健全な経営に引き続き取り組んで行く。</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その他の特別会計及び一般会計においても収支を精査し引き続き健全な財政運営に取り組んで行く。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元利償還金は年々減少傾向にあり、新規発行も抑制している。借入額、償還額については常に把握しており起債残高も縮小となってきている。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引き続き公債費負担の適正化に努める。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将来負担額積算に係る一般会計債残高は計画に基づく運営により年々減少で推移している。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退職手当に係る将来負担額も</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年度決算額より減少しており次年度以降も退職者、新規採用の抑制などにより減少が見込まれる。充当可能財源はほぼ横ばい状態であり将来負担比率も減少していくものと見込まれる。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09" t="s">
        <v>139</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x14ac:dyDescent="0.2">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10" t="s">
        <v>141</v>
      </c>
      <c r="C3" s="411"/>
      <c r="D3" s="411"/>
      <c r="E3" s="412"/>
      <c r="F3" s="412"/>
      <c r="G3" s="412"/>
      <c r="H3" s="412"/>
      <c r="I3" s="412"/>
      <c r="J3" s="412"/>
      <c r="K3" s="412"/>
      <c r="L3" s="412" t="s">
        <v>142</v>
      </c>
      <c r="M3" s="412"/>
      <c r="N3" s="412"/>
      <c r="O3" s="412"/>
      <c r="P3" s="412"/>
      <c r="Q3" s="412"/>
      <c r="R3" s="416"/>
      <c r="S3" s="416"/>
      <c r="T3" s="416"/>
      <c r="U3" s="416"/>
      <c r="V3" s="417"/>
      <c r="W3" s="420" t="s">
        <v>143</v>
      </c>
      <c r="X3" s="421"/>
      <c r="Y3" s="421"/>
      <c r="Z3" s="421"/>
      <c r="AA3" s="421"/>
      <c r="AB3" s="411"/>
      <c r="AC3" s="416" t="s">
        <v>144</v>
      </c>
      <c r="AD3" s="421"/>
      <c r="AE3" s="421"/>
      <c r="AF3" s="421"/>
      <c r="AG3" s="421"/>
      <c r="AH3" s="421"/>
      <c r="AI3" s="421"/>
      <c r="AJ3" s="421"/>
      <c r="AK3" s="421"/>
      <c r="AL3" s="424"/>
      <c r="AM3" s="420" t="s">
        <v>145</v>
      </c>
      <c r="AN3" s="421"/>
      <c r="AO3" s="421"/>
      <c r="AP3" s="421"/>
      <c r="AQ3" s="421"/>
      <c r="AR3" s="421"/>
      <c r="AS3" s="421"/>
      <c r="AT3" s="421"/>
      <c r="AU3" s="421"/>
      <c r="AV3" s="421"/>
      <c r="AW3" s="421"/>
      <c r="AX3" s="424"/>
      <c r="AY3" s="427" t="s">
        <v>93</v>
      </c>
      <c r="AZ3" s="428"/>
      <c r="BA3" s="428"/>
      <c r="BB3" s="428"/>
      <c r="BC3" s="428"/>
      <c r="BD3" s="428"/>
      <c r="BE3" s="428"/>
      <c r="BF3" s="428"/>
      <c r="BG3" s="428"/>
      <c r="BH3" s="428"/>
      <c r="BI3" s="428"/>
      <c r="BJ3" s="428"/>
      <c r="BK3" s="428"/>
      <c r="BL3" s="428"/>
      <c r="BM3" s="429"/>
      <c r="BN3" s="420" t="s">
        <v>146</v>
      </c>
      <c r="BO3" s="421"/>
      <c r="BP3" s="421"/>
      <c r="BQ3" s="421"/>
      <c r="BR3" s="421"/>
      <c r="BS3" s="421"/>
      <c r="BT3" s="421"/>
      <c r="BU3" s="424"/>
      <c r="BV3" s="420" t="s">
        <v>147</v>
      </c>
      <c r="BW3" s="421"/>
      <c r="BX3" s="421"/>
      <c r="BY3" s="421"/>
      <c r="BZ3" s="421"/>
      <c r="CA3" s="421"/>
      <c r="CB3" s="421"/>
      <c r="CC3" s="424"/>
      <c r="CD3" s="427" t="s">
        <v>93</v>
      </c>
      <c r="CE3" s="428"/>
      <c r="CF3" s="428"/>
      <c r="CG3" s="428"/>
      <c r="CH3" s="428"/>
      <c r="CI3" s="428"/>
      <c r="CJ3" s="428"/>
      <c r="CK3" s="428"/>
      <c r="CL3" s="428"/>
      <c r="CM3" s="428"/>
      <c r="CN3" s="428"/>
      <c r="CO3" s="428"/>
      <c r="CP3" s="428"/>
      <c r="CQ3" s="428"/>
      <c r="CR3" s="428"/>
      <c r="CS3" s="429"/>
      <c r="CT3" s="420" t="s">
        <v>148</v>
      </c>
      <c r="CU3" s="421"/>
      <c r="CV3" s="421"/>
      <c r="CW3" s="421"/>
      <c r="CX3" s="421"/>
      <c r="CY3" s="421"/>
      <c r="CZ3" s="421"/>
      <c r="DA3" s="424"/>
      <c r="DB3" s="420" t="s">
        <v>149</v>
      </c>
      <c r="DC3" s="421"/>
      <c r="DD3" s="421"/>
      <c r="DE3" s="421"/>
      <c r="DF3" s="421"/>
      <c r="DG3" s="421"/>
      <c r="DH3" s="421"/>
      <c r="DI3" s="424"/>
      <c r="DJ3" s="134"/>
      <c r="DK3" s="134"/>
      <c r="DL3" s="134"/>
      <c r="DM3" s="134"/>
      <c r="DN3" s="134"/>
      <c r="DO3" s="134"/>
    </row>
    <row r="4" spans="1:119" ht="18.75" customHeight="1" x14ac:dyDescent="0.15">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150</v>
      </c>
      <c r="AZ4" s="404"/>
      <c r="BA4" s="404"/>
      <c r="BB4" s="404"/>
      <c r="BC4" s="404"/>
      <c r="BD4" s="404"/>
      <c r="BE4" s="404"/>
      <c r="BF4" s="404"/>
      <c r="BG4" s="404"/>
      <c r="BH4" s="404"/>
      <c r="BI4" s="404"/>
      <c r="BJ4" s="404"/>
      <c r="BK4" s="404"/>
      <c r="BL4" s="404"/>
      <c r="BM4" s="405"/>
      <c r="BN4" s="430">
        <v>11658100</v>
      </c>
      <c r="BO4" s="431"/>
      <c r="BP4" s="431"/>
      <c r="BQ4" s="431"/>
      <c r="BR4" s="431"/>
      <c r="BS4" s="431"/>
      <c r="BT4" s="431"/>
      <c r="BU4" s="432"/>
      <c r="BV4" s="430">
        <v>11533285</v>
      </c>
      <c r="BW4" s="431"/>
      <c r="BX4" s="431"/>
      <c r="BY4" s="431"/>
      <c r="BZ4" s="431"/>
      <c r="CA4" s="431"/>
      <c r="CB4" s="431"/>
      <c r="CC4" s="432"/>
      <c r="CD4" s="436" t="s">
        <v>151</v>
      </c>
      <c r="CE4" s="437"/>
      <c r="CF4" s="437"/>
      <c r="CG4" s="437"/>
      <c r="CH4" s="437"/>
      <c r="CI4" s="437"/>
      <c r="CJ4" s="437"/>
      <c r="CK4" s="437"/>
      <c r="CL4" s="437"/>
      <c r="CM4" s="437"/>
      <c r="CN4" s="437"/>
      <c r="CO4" s="437"/>
      <c r="CP4" s="437"/>
      <c r="CQ4" s="437"/>
      <c r="CR4" s="437"/>
      <c r="CS4" s="438"/>
      <c r="CT4" s="433">
        <v>7</v>
      </c>
      <c r="CU4" s="434"/>
      <c r="CV4" s="434"/>
      <c r="CW4" s="434"/>
      <c r="CX4" s="434"/>
      <c r="CY4" s="434"/>
      <c r="CZ4" s="434"/>
      <c r="DA4" s="435"/>
      <c r="DB4" s="433">
        <v>0.9</v>
      </c>
      <c r="DC4" s="434"/>
      <c r="DD4" s="434"/>
      <c r="DE4" s="434"/>
      <c r="DF4" s="434"/>
      <c r="DG4" s="434"/>
      <c r="DH4" s="434"/>
      <c r="DI4" s="435"/>
      <c r="DJ4" s="134"/>
      <c r="DK4" s="134"/>
      <c r="DL4" s="134"/>
      <c r="DM4" s="134"/>
      <c r="DN4" s="134"/>
      <c r="DO4" s="134"/>
    </row>
    <row r="5" spans="1:119" ht="18.75" customHeight="1" x14ac:dyDescent="0.15">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152</v>
      </c>
      <c r="AN5" s="359"/>
      <c r="AO5" s="359"/>
      <c r="AP5" s="359"/>
      <c r="AQ5" s="359"/>
      <c r="AR5" s="359"/>
      <c r="AS5" s="359"/>
      <c r="AT5" s="360"/>
      <c r="AU5" s="356" t="s">
        <v>153</v>
      </c>
      <c r="AV5" s="357"/>
      <c r="AW5" s="357"/>
      <c r="AX5" s="357"/>
      <c r="AY5" s="361" t="s">
        <v>154</v>
      </c>
      <c r="AZ5" s="362"/>
      <c r="BA5" s="362"/>
      <c r="BB5" s="362"/>
      <c r="BC5" s="362"/>
      <c r="BD5" s="362"/>
      <c r="BE5" s="362"/>
      <c r="BF5" s="362"/>
      <c r="BG5" s="362"/>
      <c r="BH5" s="362"/>
      <c r="BI5" s="362"/>
      <c r="BJ5" s="362"/>
      <c r="BK5" s="362"/>
      <c r="BL5" s="362"/>
      <c r="BM5" s="363"/>
      <c r="BN5" s="344">
        <v>11105819</v>
      </c>
      <c r="BO5" s="345"/>
      <c r="BP5" s="345"/>
      <c r="BQ5" s="345"/>
      <c r="BR5" s="345"/>
      <c r="BS5" s="345"/>
      <c r="BT5" s="345"/>
      <c r="BU5" s="346"/>
      <c r="BV5" s="344">
        <v>11369097</v>
      </c>
      <c r="BW5" s="345"/>
      <c r="BX5" s="345"/>
      <c r="BY5" s="345"/>
      <c r="BZ5" s="345"/>
      <c r="CA5" s="345"/>
      <c r="CB5" s="345"/>
      <c r="CC5" s="346"/>
      <c r="CD5" s="376" t="s">
        <v>155</v>
      </c>
      <c r="CE5" s="377"/>
      <c r="CF5" s="377"/>
      <c r="CG5" s="377"/>
      <c r="CH5" s="377"/>
      <c r="CI5" s="377"/>
      <c r="CJ5" s="377"/>
      <c r="CK5" s="377"/>
      <c r="CL5" s="377"/>
      <c r="CM5" s="377"/>
      <c r="CN5" s="377"/>
      <c r="CO5" s="377"/>
      <c r="CP5" s="377"/>
      <c r="CQ5" s="377"/>
      <c r="CR5" s="377"/>
      <c r="CS5" s="378"/>
      <c r="CT5" s="442">
        <v>83.8</v>
      </c>
      <c r="CU5" s="443"/>
      <c r="CV5" s="443"/>
      <c r="CW5" s="443"/>
      <c r="CX5" s="443"/>
      <c r="CY5" s="443"/>
      <c r="CZ5" s="443"/>
      <c r="DA5" s="444"/>
      <c r="DB5" s="442">
        <v>86.4</v>
      </c>
      <c r="DC5" s="443"/>
      <c r="DD5" s="443"/>
      <c r="DE5" s="443"/>
      <c r="DF5" s="443"/>
      <c r="DG5" s="443"/>
      <c r="DH5" s="443"/>
      <c r="DI5" s="444"/>
      <c r="DJ5" s="134"/>
      <c r="DK5" s="134"/>
      <c r="DL5" s="134"/>
      <c r="DM5" s="134"/>
      <c r="DN5" s="134"/>
      <c r="DO5" s="134"/>
    </row>
    <row r="6" spans="1:119" ht="18.75" customHeight="1" x14ac:dyDescent="0.15">
      <c r="A6" s="135"/>
      <c r="B6" s="367" t="s">
        <v>156</v>
      </c>
      <c r="C6" s="368"/>
      <c r="D6" s="368"/>
      <c r="E6" s="369"/>
      <c r="F6" s="369"/>
      <c r="G6" s="369"/>
      <c r="H6" s="369"/>
      <c r="I6" s="369"/>
      <c r="J6" s="369"/>
      <c r="K6" s="369"/>
      <c r="L6" s="369" t="s">
        <v>157</v>
      </c>
      <c r="M6" s="369"/>
      <c r="N6" s="369"/>
      <c r="O6" s="369"/>
      <c r="P6" s="369"/>
      <c r="Q6" s="369"/>
      <c r="R6" s="379"/>
      <c r="S6" s="379"/>
      <c r="T6" s="379"/>
      <c r="U6" s="379"/>
      <c r="V6" s="380"/>
      <c r="W6" s="385" t="s">
        <v>158</v>
      </c>
      <c r="X6" s="386"/>
      <c r="Y6" s="386"/>
      <c r="Z6" s="386"/>
      <c r="AA6" s="386"/>
      <c r="AB6" s="368"/>
      <c r="AC6" s="391" t="s">
        <v>159</v>
      </c>
      <c r="AD6" s="392"/>
      <c r="AE6" s="392"/>
      <c r="AF6" s="392"/>
      <c r="AG6" s="392"/>
      <c r="AH6" s="392"/>
      <c r="AI6" s="392"/>
      <c r="AJ6" s="392"/>
      <c r="AK6" s="392"/>
      <c r="AL6" s="393"/>
      <c r="AM6" s="358" t="s">
        <v>160</v>
      </c>
      <c r="AN6" s="359"/>
      <c r="AO6" s="359"/>
      <c r="AP6" s="359"/>
      <c r="AQ6" s="359"/>
      <c r="AR6" s="359"/>
      <c r="AS6" s="359"/>
      <c r="AT6" s="360"/>
      <c r="AU6" s="356" t="s">
        <v>161</v>
      </c>
      <c r="AV6" s="357"/>
      <c r="AW6" s="357"/>
      <c r="AX6" s="357"/>
      <c r="AY6" s="361" t="s">
        <v>162</v>
      </c>
      <c r="AZ6" s="362"/>
      <c r="BA6" s="362"/>
      <c r="BB6" s="362"/>
      <c r="BC6" s="362"/>
      <c r="BD6" s="362"/>
      <c r="BE6" s="362"/>
      <c r="BF6" s="362"/>
      <c r="BG6" s="362"/>
      <c r="BH6" s="362"/>
      <c r="BI6" s="362"/>
      <c r="BJ6" s="362"/>
      <c r="BK6" s="362"/>
      <c r="BL6" s="362"/>
      <c r="BM6" s="363"/>
      <c r="BN6" s="344">
        <v>552281</v>
      </c>
      <c r="BO6" s="345"/>
      <c r="BP6" s="345"/>
      <c r="BQ6" s="345"/>
      <c r="BR6" s="345"/>
      <c r="BS6" s="345"/>
      <c r="BT6" s="345"/>
      <c r="BU6" s="346"/>
      <c r="BV6" s="344">
        <v>164188</v>
      </c>
      <c r="BW6" s="345"/>
      <c r="BX6" s="345"/>
      <c r="BY6" s="345"/>
      <c r="BZ6" s="345"/>
      <c r="CA6" s="345"/>
      <c r="CB6" s="345"/>
      <c r="CC6" s="346"/>
      <c r="CD6" s="376" t="s">
        <v>163</v>
      </c>
      <c r="CE6" s="377"/>
      <c r="CF6" s="377"/>
      <c r="CG6" s="377"/>
      <c r="CH6" s="377"/>
      <c r="CI6" s="377"/>
      <c r="CJ6" s="377"/>
      <c r="CK6" s="377"/>
      <c r="CL6" s="377"/>
      <c r="CM6" s="377"/>
      <c r="CN6" s="377"/>
      <c r="CO6" s="377"/>
      <c r="CP6" s="377"/>
      <c r="CQ6" s="377"/>
      <c r="CR6" s="377"/>
      <c r="CS6" s="378"/>
      <c r="CT6" s="439">
        <v>88.6</v>
      </c>
      <c r="CU6" s="440"/>
      <c r="CV6" s="440"/>
      <c r="CW6" s="440"/>
      <c r="CX6" s="440"/>
      <c r="CY6" s="440"/>
      <c r="CZ6" s="440"/>
      <c r="DA6" s="441"/>
      <c r="DB6" s="439">
        <v>91.3</v>
      </c>
      <c r="DC6" s="440"/>
      <c r="DD6" s="440"/>
      <c r="DE6" s="440"/>
      <c r="DF6" s="440"/>
      <c r="DG6" s="440"/>
      <c r="DH6" s="440"/>
      <c r="DI6" s="441"/>
      <c r="DJ6" s="134"/>
      <c r="DK6" s="134"/>
      <c r="DL6" s="134"/>
      <c r="DM6" s="134"/>
      <c r="DN6" s="134"/>
      <c r="DO6" s="134"/>
    </row>
    <row r="7" spans="1:119" ht="18.75" customHeight="1" x14ac:dyDescent="0.15">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164</v>
      </c>
      <c r="AN7" s="359"/>
      <c r="AO7" s="359"/>
      <c r="AP7" s="359"/>
      <c r="AQ7" s="359"/>
      <c r="AR7" s="359"/>
      <c r="AS7" s="359"/>
      <c r="AT7" s="360"/>
      <c r="AU7" s="356" t="s">
        <v>165</v>
      </c>
      <c r="AV7" s="357"/>
      <c r="AW7" s="357"/>
      <c r="AX7" s="357"/>
      <c r="AY7" s="361" t="s">
        <v>166</v>
      </c>
      <c r="AZ7" s="362"/>
      <c r="BA7" s="362"/>
      <c r="BB7" s="362"/>
      <c r="BC7" s="362"/>
      <c r="BD7" s="362"/>
      <c r="BE7" s="362"/>
      <c r="BF7" s="362"/>
      <c r="BG7" s="362"/>
      <c r="BH7" s="362"/>
      <c r="BI7" s="362"/>
      <c r="BJ7" s="362"/>
      <c r="BK7" s="362"/>
      <c r="BL7" s="362"/>
      <c r="BM7" s="363"/>
      <c r="BN7" s="344">
        <v>112605</v>
      </c>
      <c r="BO7" s="345"/>
      <c r="BP7" s="345"/>
      <c r="BQ7" s="345"/>
      <c r="BR7" s="345"/>
      <c r="BS7" s="345"/>
      <c r="BT7" s="345"/>
      <c r="BU7" s="346"/>
      <c r="BV7" s="344">
        <v>106376</v>
      </c>
      <c r="BW7" s="345"/>
      <c r="BX7" s="345"/>
      <c r="BY7" s="345"/>
      <c r="BZ7" s="345"/>
      <c r="CA7" s="345"/>
      <c r="CB7" s="345"/>
      <c r="CC7" s="346"/>
      <c r="CD7" s="376" t="s">
        <v>167</v>
      </c>
      <c r="CE7" s="377"/>
      <c r="CF7" s="377"/>
      <c r="CG7" s="377"/>
      <c r="CH7" s="377"/>
      <c r="CI7" s="377"/>
      <c r="CJ7" s="377"/>
      <c r="CK7" s="377"/>
      <c r="CL7" s="377"/>
      <c r="CM7" s="377"/>
      <c r="CN7" s="377"/>
      <c r="CO7" s="377"/>
      <c r="CP7" s="377"/>
      <c r="CQ7" s="377"/>
      <c r="CR7" s="377"/>
      <c r="CS7" s="378"/>
      <c r="CT7" s="344">
        <v>6258675</v>
      </c>
      <c r="CU7" s="345"/>
      <c r="CV7" s="345"/>
      <c r="CW7" s="345"/>
      <c r="CX7" s="345"/>
      <c r="CY7" s="345"/>
      <c r="CZ7" s="345"/>
      <c r="DA7" s="346"/>
      <c r="DB7" s="344">
        <v>6347576</v>
      </c>
      <c r="DC7" s="345"/>
      <c r="DD7" s="345"/>
      <c r="DE7" s="345"/>
      <c r="DF7" s="345"/>
      <c r="DG7" s="345"/>
      <c r="DH7" s="345"/>
      <c r="DI7" s="346"/>
      <c r="DJ7" s="134"/>
      <c r="DK7" s="134"/>
      <c r="DL7" s="134"/>
      <c r="DM7" s="134"/>
      <c r="DN7" s="134"/>
      <c r="DO7" s="134"/>
    </row>
    <row r="8" spans="1:119" ht="18.75" customHeight="1" thickBot="1" x14ac:dyDescent="0.2">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168</v>
      </c>
      <c r="AN8" s="359"/>
      <c r="AO8" s="359"/>
      <c r="AP8" s="359"/>
      <c r="AQ8" s="359"/>
      <c r="AR8" s="359"/>
      <c r="AS8" s="359"/>
      <c r="AT8" s="360"/>
      <c r="AU8" s="356" t="s">
        <v>169</v>
      </c>
      <c r="AV8" s="357"/>
      <c r="AW8" s="357"/>
      <c r="AX8" s="357"/>
      <c r="AY8" s="361" t="s">
        <v>170</v>
      </c>
      <c r="AZ8" s="362"/>
      <c r="BA8" s="362"/>
      <c r="BB8" s="362"/>
      <c r="BC8" s="362"/>
      <c r="BD8" s="362"/>
      <c r="BE8" s="362"/>
      <c r="BF8" s="362"/>
      <c r="BG8" s="362"/>
      <c r="BH8" s="362"/>
      <c r="BI8" s="362"/>
      <c r="BJ8" s="362"/>
      <c r="BK8" s="362"/>
      <c r="BL8" s="362"/>
      <c r="BM8" s="363"/>
      <c r="BN8" s="344">
        <v>439676</v>
      </c>
      <c r="BO8" s="345"/>
      <c r="BP8" s="345"/>
      <c r="BQ8" s="345"/>
      <c r="BR8" s="345"/>
      <c r="BS8" s="345"/>
      <c r="BT8" s="345"/>
      <c r="BU8" s="346"/>
      <c r="BV8" s="344">
        <v>57812</v>
      </c>
      <c r="BW8" s="345"/>
      <c r="BX8" s="345"/>
      <c r="BY8" s="345"/>
      <c r="BZ8" s="345"/>
      <c r="CA8" s="345"/>
      <c r="CB8" s="345"/>
      <c r="CC8" s="346"/>
      <c r="CD8" s="376" t="s">
        <v>171</v>
      </c>
      <c r="CE8" s="377"/>
      <c r="CF8" s="377"/>
      <c r="CG8" s="377"/>
      <c r="CH8" s="377"/>
      <c r="CI8" s="377"/>
      <c r="CJ8" s="377"/>
      <c r="CK8" s="377"/>
      <c r="CL8" s="377"/>
      <c r="CM8" s="377"/>
      <c r="CN8" s="377"/>
      <c r="CO8" s="377"/>
      <c r="CP8" s="377"/>
      <c r="CQ8" s="377"/>
      <c r="CR8" s="377"/>
      <c r="CS8" s="378"/>
      <c r="CT8" s="445">
        <v>0.22</v>
      </c>
      <c r="CU8" s="446"/>
      <c r="CV8" s="446"/>
      <c r="CW8" s="446"/>
      <c r="CX8" s="446"/>
      <c r="CY8" s="446"/>
      <c r="CZ8" s="446"/>
      <c r="DA8" s="447"/>
      <c r="DB8" s="445">
        <v>0.22</v>
      </c>
      <c r="DC8" s="446"/>
      <c r="DD8" s="446"/>
      <c r="DE8" s="446"/>
      <c r="DF8" s="446"/>
      <c r="DG8" s="446"/>
      <c r="DH8" s="446"/>
      <c r="DI8" s="447"/>
      <c r="DJ8" s="134"/>
      <c r="DK8" s="134"/>
      <c r="DL8" s="134"/>
      <c r="DM8" s="134"/>
      <c r="DN8" s="134"/>
      <c r="DO8" s="134"/>
    </row>
    <row r="9" spans="1:119" ht="18.75" customHeight="1" thickBot="1" x14ac:dyDescent="0.2">
      <c r="A9" s="135"/>
      <c r="B9" s="427" t="s">
        <v>172</v>
      </c>
      <c r="C9" s="428"/>
      <c r="D9" s="428"/>
      <c r="E9" s="428"/>
      <c r="F9" s="428"/>
      <c r="G9" s="428"/>
      <c r="H9" s="428"/>
      <c r="I9" s="428"/>
      <c r="J9" s="428"/>
      <c r="K9" s="461"/>
      <c r="L9" s="543" t="s">
        <v>173</v>
      </c>
      <c r="M9" s="544"/>
      <c r="N9" s="544"/>
      <c r="O9" s="544"/>
      <c r="P9" s="544"/>
      <c r="Q9" s="545"/>
      <c r="R9" s="546">
        <v>10509</v>
      </c>
      <c r="S9" s="547"/>
      <c r="T9" s="547"/>
      <c r="U9" s="547"/>
      <c r="V9" s="548"/>
      <c r="W9" s="420" t="s">
        <v>174</v>
      </c>
      <c r="X9" s="421"/>
      <c r="Y9" s="421"/>
      <c r="Z9" s="421"/>
      <c r="AA9" s="421"/>
      <c r="AB9" s="421"/>
      <c r="AC9" s="421"/>
      <c r="AD9" s="421"/>
      <c r="AE9" s="421"/>
      <c r="AF9" s="421"/>
      <c r="AG9" s="421"/>
      <c r="AH9" s="421"/>
      <c r="AI9" s="421"/>
      <c r="AJ9" s="421"/>
      <c r="AK9" s="421"/>
      <c r="AL9" s="424"/>
      <c r="AM9" s="358" t="s">
        <v>175</v>
      </c>
      <c r="AN9" s="359"/>
      <c r="AO9" s="359"/>
      <c r="AP9" s="359"/>
      <c r="AQ9" s="359"/>
      <c r="AR9" s="359"/>
      <c r="AS9" s="359"/>
      <c r="AT9" s="360"/>
      <c r="AU9" s="356" t="s">
        <v>176</v>
      </c>
      <c r="AV9" s="357"/>
      <c r="AW9" s="357"/>
      <c r="AX9" s="357"/>
      <c r="AY9" s="361" t="s">
        <v>177</v>
      </c>
      <c r="AZ9" s="362"/>
      <c r="BA9" s="362"/>
      <c r="BB9" s="362"/>
      <c r="BC9" s="362"/>
      <c r="BD9" s="362"/>
      <c r="BE9" s="362"/>
      <c r="BF9" s="362"/>
      <c r="BG9" s="362"/>
      <c r="BH9" s="362"/>
      <c r="BI9" s="362"/>
      <c r="BJ9" s="362"/>
      <c r="BK9" s="362"/>
      <c r="BL9" s="362"/>
      <c r="BM9" s="363"/>
      <c r="BN9" s="344">
        <v>381864</v>
      </c>
      <c r="BO9" s="345"/>
      <c r="BP9" s="345"/>
      <c r="BQ9" s="345"/>
      <c r="BR9" s="345"/>
      <c r="BS9" s="345"/>
      <c r="BT9" s="345"/>
      <c r="BU9" s="346"/>
      <c r="BV9" s="344">
        <v>-158374</v>
      </c>
      <c r="BW9" s="345"/>
      <c r="BX9" s="345"/>
      <c r="BY9" s="345"/>
      <c r="BZ9" s="345"/>
      <c r="CA9" s="345"/>
      <c r="CB9" s="345"/>
      <c r="CC9" s="346"/>
      <c r="CD9" s="376" t="s">
        <v>178</v>
      </c>
      <c r="CE9" s="377"/>
      <c r="CF9" s="377"/>
      <c r="CG9" s="377"/>
      <c r="CH9" s="377"/>
      <c r="CI9" s="377"/>
      <c r="CJ9" s="377"/>
      <c r="CK9" s="377"/>
      <c r="CL9" s="377"/>
      <c r="CM9" s="377"/>
      <c r="CN9" s="377"/>
      <c r="CO9" s="377"/>
      <c r="CP9" s="377"/>
      <c r="CQ9" s="377"/>
      <c r="CR9" s="377"/>
      <c r="CS9" s="378"/>
      <c r="CT9" s="442">
        <v>26.8</v>
      </c>
      <c r="CU9" s="443"/>
      <c r="CV9" s="443"/>
      <c r="CW9" s="443"/>
      <c r="CX9" s="443"/>
      <c r="CY9" s="443"/>
      <c r="CZ9" s="443"/>
      <c r="DA9" s="444"/>
      <c r="DB9" s="442">
        <v>27.5</v>
      </c>
      <c r="DC9" s="443"/>
      <c r="DD9" s="443"/>
      <c r="DE9" s="443"/>
      <c r="DF9" s="443"/>
      <c r="DG9" s="443"/>
      <c r="DH9" s="443"/>
      <c r="DI9" s="444"/>
      <c r="DJ9" s="134"/>
      <c r="DK9" s="134"/>
      <c r="DL9" s="134"/>
      <c r="DM9" s="134"/>
      <c r="DN9" s="134"/>
      <c r="DO9" s="134"/>
    </row>
    <row r="10" spans="1:119" ht="18.75" customHeight="1" thickBot="1" x14ac:dyDescent="0.2">
      <c r="A10" s="135"/>
      <c r="B10" s="427"/>
      <c r="C10" s="428"/>
      <c r="D10" s="428"/>
      <c r="E10" s="428"/>
      <c r="F10" s="428"/>
      <c r="G10" s="428"/>
      <c r="H10" s="428"/>
      <c r="I10" s="428"/>
      <c r="J10" s="428"/>
      <c r="K10" s="461"/>
      <c r="L10" s="478" t="s">
        <v>179</v>
      </c>
      <c r="M10" s="359"/>
      <c r="N10" s="359"/>
      <c r="O10" s="359"/>
      <c r="P10" s="359"/>
      <c r="Q10" s="360"/>
      <c r="R10" s="364">
        <v>11305</v>
      </c>
      <c r="S10" s="365"/>
      <c r="T10" s="365"/>
      <c r="U10" s="365"/>
      <c r="V10" s="453"/>
      <c r="W10" s="387"/>
      <c r="X10" s="388"/>
      <c r="Y10" s="388"/>
      <c r="Z10" s="388"/>
      <c r="AA10" s="388"/>
      <c r="AB10" s="388"/>
      <c r="AC10" s="388"/>
      <c r="AD10" s="388"/>
      <c r="AE10" s="388"/>
      <c r="AF10" s="388"/>
      <c r="AG10" s="388"/>
      <c r="AH10" s="388"/>
      <c r="AI10" s="388"/>
      <c r="AJ10" s="388"/>
      <c r="AK10" s="388"/>
      <c r="AL10" s="425"/>
      <c r="AM10" s="358" t="s">
        <v>180</v>
      </c>
      <c r="AN10" s="359"/>
      <c r="AO10" s="359"/>
      <c r="AP10" s="359"/>
      <c r="AQ10" s="359"/>
      <c r="AR10" s="359"/>
      <c r="AS10" s="359"/>
      <c r="AT10" s="360"/>
      <c r="AU10" s="356" t="s">
        <v>181</v>
      </c>
      <c r="AV10" s="357"/>
      <c r="AW10" s="357"/>
      <c r="AX10" s="357"/>
      <c r="AY10" s="361" t="s">
        <v>182</v>
      </c>
      <c r="AZ10" s="362"/>
      <c r="BA10" s="362"/>
      <c r="BB10" s="362"/>
      <c r="BC10" s="362"/>
      <c r="BD10" s="362"/>
      <c r="BE10" s="362"/>
      <c r="BF10" s="362"/>
      <c r="BG10" s="362"/>
      <c r="BH10" s="362"/>
      <c r="BI10" s="362"/>
      <c r="BJ10" s="362"/>
      <c r="BK10" s="362"/>
      <c r="BL10" s="362"/>
      <c r="BM10" s="363"/>
      <c r="BN10" s="344">
        <v>272866</v>
      </c>
      <c r="BO10" s="345"/>
      <c r="BP10" s="345"/>
      <c r="BQ10" s="345"/>
      <c r="BR10" s="345"/>
      <c r="BS10" s="345"/>
      <c r="BT10" s="345"/>
      <c r="BU10" s="346"/>
      <c r="BV10" s="344">
        <v>228327</v>
      </c>
      <c r="BW10" s="345"/>
      <c r="BX10" s="345"/>
      <c r="BY10" s="345"/>
      <c r="BZ10" s="345"/>
      <c r="CA10" s="345"/>
      <c r="CB10" s="345"/>
      <c r="CC10" s="346"/>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61"/>
      <c r="L11" s="507" t="s">
        <v>184</v>
      </c>
      <c r="M11" s="407"/>
      <c r="N11" s="407"/>
      <c r="O11" s="407"/>
      <c r="P11" s="407"/>
      <c r="Q11" s="408"/>
      <c r="R11" s="549" t="s">
        <v>185</v>
      </c>
      <c r="S11" s="550"/>
      <c r="T11" s="550"/>
      <c r="U11" s="550"/>
      <c r="V11" s="551"/>
      <c r="W11" s="387"/>
      <c r="X11" s="388"/>
      <c r="Y11" s="388"/>
      <c r="Z11" s="388"/>
      <c r="AA11" s="388"/>
      <c r="AB11" s="388"/>
      <c r="AC11" s="388"/>
      <c r="AD11" s="388"/>
      <c r="AE11" s="388"/>
      <c r="AF11" s="388"/>
      <c r="AG11" s="388"/>
      <c r="AH11" s="388"/>
      <c r="AI11" s="388"/>
      <c r="AJ11" s="388"/>
      <c r="AK11" s="388"/>
      <c r="AL11" s="425"/>
      <c r="AM11" s="358" t="s">
        <v>186</v>
      </c>
      <c r="AN11" s="359"/>
      <c r="AO11" s="359"/>
      <c r="AP11" s="359"/>
      <c r="AQ11" s="359"/>
      <c r="AR11" s="359"/>
      <c r="AS11" s="359"/>
      <c r="AT11" s="360"/>
      <c r="AU11" s="356" t="s">
        <v>181</v>
      </c>
      <c r="AV11" s="357"/>
      <c r="AW11" s="357"/>
      <c r="AX11" s="357"/>
      <c r="AY11" s="361" t="s">
        <v>187</v>
      </c>
      <c r="AZ11" s="362"/>
      <c r="BA11" s="362"/>
      <c r="BB11" s="362"/>
      <c r="BC11" s="362"/>
      <c r="BD11" s="362"/>
      <c r="BE11" s="362"/>
      <c r="BF11" s="362"/>
      <c r="BG11" s="362"/>
      <c r="BH11" s="362"/>
      <c r="BI11" s="362"/>
      <c r="BJ11" s="362"/>
      <c r="BK11" s="362"/>
      <c r="BL11" s="362"/>
      <c r="BM11" s="363"/>
      <c r="BN11" s="344" t="s">
        <v>188</v>
      </c>
      <c r="BO11" s="345"/>
      <c r="BP11" s="345"/>
      <c r="BQ11" s="345"/>
      <c r="BR11" s="345"/>
      <c r="BS11" s="345"/>
      <c r="BT11" s="345"/>
      <c r="BU11" s="346"/>
      <c r="BV11" s="344" t="s">
        <v>188</v>
      </c>
      <c r="BW11" s="345"/>
      <c r="BX11" s="345"/>
      <c r="BY11" s="345"/>
      <c r="BZ11" s="345"/>
      <c r="CA11" s="345"/>
      <c r="CB11" s="345"/>
      <c r="CC11" s="346"/>
      <c r="CD11" s="376" t="s">
        <v>189</v>
      </c>
      <c r="CE11" s="377"/>
      <c r="CF11" s="377"/>
      <c r="CG11" s="377"/>
      <c r="CH11" s="377"/>
      <c r="CI11" s="377"/>
      <c r="CJ11" s="377"/>
      <c r="CK11" s="377"/>
      <c r="CL11" s="377"/>
      <c r="CM11" s="377"/>
      <c r="CN11" s="377"/>
      <c r="CO11" s="377"/>
      <c r="CP11" s="377"/>
      <c r="CQ11" s="377"/>
      <c r="CR11" s="377"/>
      <c r="CS11" s="378"/>
      <c r="CT11" s="445" t="s">
        <v>190</v>
      </c>
      <c r="CU11" s="446"/>
      <c r="CV11" s="446"/>
      <c r="CW11" s="446"/>
      <c r="CX11" s="446"/>
      <c r="CY11" s="446"/>
      <c r="CZ11" s="446"/>
      <c r="DA11" s="447"/>
      <c r="DB11" s="445" t="s">
        <v>190</v>
      </c>
      <c r="DC11" s="446"/>
      <c r="DD11" s="446"/>
      <c r="DE11" s="446"/>
      <c r="DF11" s="446"/>
      <c r="DG11" s="446"/>
      <c r="DH11" s="446"/>
      <c r="DI11" s="447"/>
      <c r="DJ11" s="134"/>
      <c r="DK11" s="134"/>
      <c r="DL11" s="134"/>
      <c r="DM11" s="134"/>
      <c r="DN11" s="134"/>
      <c r="DO11" s="134"/>
    </row>
    <row r="12" spans="1:119" ht="18.75" customHeight="1" x14ac:dyDescent="0.15">
      <c r="A12" s="135"/>
      <c r="B12" s="526" t="s">
        <v>191</v>
      </c>
      <c r="C12" s="527"/>
      <c r="D12" s="527"/>
      <c r="E12" s="527"/>
      <c r="F12" s="527"/>
      <c r="G12" s="527"/>
      <c r="H12" s="527"/>
      <c r="I12" s="527"/>
      <c r="J12" s="527"/>
      <c r="K12" s="528"/>
      <c r="L12" s="555" t="s">
        <v>192</v>
      </c>
      <c r="M12" s="556"/>
      <c r="N12" s="556"/>
      <c r="O12" s="556"/>
      <c r="P12" s="556"/>
      <c r="Q12" s="557"/>
      <c r="R12" s="558">
        <v>10702</v>
      </c>
      <c r="S12" s="559"/>
      <c r="T12" s="559"/>
      <c r="U12" s="559"/>
      <c r="V12" s="560"/>
      <c r="W12" s="561" t="s">
        <v>93</v>
      </c>
      <c r="X12" s="357"/>
      <c r="Y12" s="357"/>
      <c r="Z12" s="357"/>
      <c r="AA12" s="357"/>
      <c r="AB12" s="562"/>
      <c r="AC12" s="356" t="s">
        <v>193</v>
      </c>
      <c r="AD12" s="357"/>
      <c r="AE12" s="357"/>
      <c r="AF12" s="357"/>
      <c r="AG12" s="562"/>
      <c r="AH12" s="356" t="s">
        <v>194</v>
      </c>
      <c r="AI12" s="357"/>
      <c r="AJ12" s="357"/>
      <c r="AK12" s="357"/>
      <c r="AL12" s="452"/>
      <c r="AM12" s="358" t="s">
        <v>195</v>
      </c>
      <c r="AN12" s="359"/>
      <c r="AO12" s="359"/>
      <c r="AP12" s="359"/>
      <c r="AQ12" s="359"/>
      <c r="AR12" s="359"/>
      <c r="AS12" s="359"/>
      <c r="AT12" s="360"/>
      <c r="AU12" s="356" t="s">
        <v>196</v>
      </c>
      <c r="AV12" s="357"/>
      <c r="AW12" s="357"/>
      <c r="AX12" s="357"/>
      <c r="AY12" s="361" t="s">
        <v>197</v>
      </c>
      <c r="AZ12" s="362"/>
      <c r="BA12" s="362"/>
      <c r="BB12" s="362"/>
      <c r="BC12" s="362"/>
      <c r="BD12" s="362"/>
      <c r="BE12" s="362"/>
      <c r="BF12" s="362"/>
      <c r="BG12" s="362"/>
      <c r="BH12" s="362"/>
      <c r="BI12" s="362"/>
      <c r="BJ12" s="362"/>
      <c r="BK12" s="362"/>
      <c r="BL12" s="362"/>
      <c r="BM12" s="363"/>
      <c r="BN12" s="344" t="s">
        <v>198</v>
      </c>
      <c r="BO12" s="345"/>
      <c r="BP12" s="345"/>
      <c r="BQ12" s="345"/>
      <c r="BR12" s="345"/>
      <c r="BS12" s="345"/>
      <c r="BT12" s="345"/>
      <c r="BU12" s="346"/>
      <c r="BV12" s="344">
        <v>34720</v>
      </c>
      <c r="BW12" s="345"/>
      <c r="BX12" s="345"/>
      <c r="BY12" s="345"/>
      <c r="BZ12" s="345"/>
      <c r="CA12" s="345"/>
      <c r="CB12" s="345"/>
      <c r="CC12" s="346"/>
      <c r="CD12" s="376" t="s">
        <v>199</v>
      </c>
      <c r="CE12" s="377"/>
      <c r="CF12" s="377"/>
      <c r="CG12" s="377"/>
      <c r="CH12" s="377"/>
      <c r="CI12" s="377"/>
      <c r="CJ12" s="377"/>
      <c r="CK12" s="377"/>
      <c r="CL12" s="377"/>
      <c r="CM12" s="377"/>
      <c r="CN12" s="377"/>
      <c r="CO12" s="377"/>
      <c r="CP12" s="377"/>
      <c r="CQ12" s="377"/>
      <c r="CR12" s="377"/>
      <c r="CS12" s="378"/>
      <c r="CT12" s="445" t="s">
        <v>200</v>
      </c>
      <c r="CU12" s="446"/>
      <c r="CV12" s="446"/>
      <c r="CW12" s="446"/>
      <c r="CX12" s="446"/>
      <c r="CY12" s="446"/>
      <c r="CZ12" s="446"/>
      <c r="DA12" s="447"/>
      <c r="DB12" s="445" t="s">
        <v>200</v>
      </c>
      <c r="DC12" s="446"/>
      <c r="DD12" s="446"/>
      <c r="DE12" s="446"/>
      <c r="DF12" s="446"/>
      <c r="DG12" s="446"/>
      <c r="DH12" s="446"/>
      <c r="DI12" s="447"/>
      <c r="DJ12" s="134"/>
      <c r="DK12" s="134"/>
      <c r="DL12" s="134"/>
      <c r="DM12" s="134"/>
      <c r="DN12" s="134"/>
      <c r="DO12" s="134"/>
    </row>
    <row r="13" spans="1:119" ht="18.75" customHeight="1" x14ac:dyDescent="0.15">
      <c r="A13" s="135"/>
      <c r="B13" s="529"/>
      <c r="C13" s="530"/>
      <c r="D13" s="530"/>
      <c r="E13" s="530"/>
      <c r="F13" s="530"/>
      <c r="G13" s="530"/>
      <c r="H13" s="530"/>
      <c r="I13" s="530"/>
      <c r="J13" s="530"/>
      <c r="K13" s="531"/>
      <c r="L13" s="151"/>
      <c r="M13" s="535" t="s">
        <v>201</v>
      </c>
      <c r="N13" s="536"/>
      <c r="O13" s="536"/>
      <c r="P13" s="536"/>
      <c r="Q13" s="537"/>
      <c r="R13" s="552">
        <v>10666</v>
      </c>
      <c r="S13" s="553"/>
      <c r="T13" s="553"/>
      <c r="U13" s="553"/>
      <c r="V13" s="554"/>
      <c r="W13" s="385" t="s">
        <v>202</v>
      </c>
      <c r="X13" s="386"/>
      <c r="Y13" s="386"/>
      <c r="Z13" s="386"/>
      <c r="AA13" s="386"/>
      <c r="AB13" s="368"/>
      <c r="AC13" s="364">
        <v>1296</v>
      </c>
      <c r="AD13" s="365"/>
      <c r="AE13" s="365"/>
      <c r="AF13" s="365"/>
      <c r="AG13" s="366"/>
      <c r="AH13" s="364">
        <v>1548</v>
      </c>
      <c r="AI13" s="365"/>
      <c r="AJ13" s="365"/>
      <c r="AK13" s="365"/>
      <c r="AL13" s="453"/>
      <c r="AM13" s="358" t="s">
        <v>203</v>
      </c>
      <c r="AN13" s="359"/>
      <c r="AO13" s="359"/>
      <c r="AP13" s="359"/>
      <c r="AQ13" s="359"/>
      <c r="AR13" s="359"/>
      <c r="AS13" s="359"/>
      <c r="AT13" s="360"/>
      <c r="AU13" s="356" t="s">
        <v>204</v>
      </c>
      <c r="AV13" s="357"/>
      <c r="AW13" s="357"/>
      <c r="AX13" s="357"/>
      <c r="AY13" s="361" t="s">
        <v>205</v>
      </c>
      <c r="AZ13" s="362"/>
      <c r="BA13" s="362"/>
      <c r="BB13" s="362"/>
      <c r="BC13" s="362"/>
      <c r="BD13" s="362"/>
      <c r="BE13" s="362"/>
      <c r="BF13" s="362"/>
      <c r="BG13" s="362"/>
      <c r="BH13" s="362"/>
      <c r="BI13" s="362"/>
      <c r="BJ13" s="362"/>
      <c r="BK13" s="362"/>
      <c r="BL13" s="362"/>
      <c r="BM13" s="363"/>
      <c r="BN13" s="344">
        <v>654730</v>
      </c>
      <c r="BO13" s="345"/>
      <c r="BP13" s="345"/>
      <c r="BQ13" s="345"/>
      <c r="BR13" s="345"/>
      <c r="BS13" s="345"/>
      <c r="BT13" s="345"/>
      <c r="BU13" s="346"/>
      <c r="BV13" s="344">
        <v>35233</v>
      </c>
      <c r="BW13" s="345"/>
      <c r="BX13" s="345"/>
      <c r="BY13" s="345"/>
      <c r="BZ13" s="345"/>
      <c r="CA13" s="345"/>
      <c r="CB13" s="345"/>
      <c r="CC13" s="346"/>
      <c r="CD13" s="376" t="s">
        <v>206</v>
      </c>
      <c r="CE13" s="377"/>
      <c r="CF13" s="377"/>
      <c r="CG13" s="377"/>
      <c r="CH13" s="377"/>
      <c r="CI13" s="377"/>
      <c r="CJ13" s="377"/>
      <c r="CK13" s="377"/>
      <c r="CL13" s="377"/>
      <c r="CM13" s="377"/>
      <c r="CN13" s="377"/>
      <c r="CO13" s="377"/>
      <c r="CP13" s="377"/>
      <c r="CQ13" s="377"/>
      <c r="CR13" s="377"/>
      <c r="CS13" s="378"/>
      <c r="CT13" s="442">
        <v>17.2</v>
      </c>
      <c r="CU13" s="443"/>
      <c r="CV13" s="443"/>
      <c r="CW13" s="443"/>
      <c r="CX13" s="443"/>
      <c r="CY13" s="443"/>
      <c r="CZ13" s="443"/>
      <c r="DA13" s="444"/>
      <c r="DB13" s="442">
        <v>17.899999999999999</v>
      </c>
      <c r="DC13" s="443"/>
      <c r="DD13" s="443"/>
      <c r="DE13" s="443"/>
      <c r="DF13" s="443"/>
      <c r="DG13" s="443"/>
      <c r="DH13" s="443"/>
      <c r="DI13" s="444"/>
      <c r="DJ13" s="134"/>
      <c r="DK13" s="134"/>
      <c r="DL13" s="134"/>
      <c r="DM13" s="134"/>
      <c r="DN13" s="134"/>
      <c r="DO13" s="134"/>
    </row>
    <row r="14" spans="1:119" ht="18.75" customHeight="1" thickBot="1" x14ac:dyDescent="0.2">
      <c r="A14" s="135"/>
      <c r="B14" s="529"/>
      <c r="C14" s="530"/>
      <c r="D14" s="530"/>
      <c r="E14" s="530"/>
      <c r="F14" s="530"/>
      <c r="G14" s="530"/>
      <c r="H14" s="530"/>
      <c r="I14" s="530"/>
      <c r="J14" s="530"/>
      <c r="K14" s="531"/>
      <c r="L14" s="473" t="s">
        <v>207</v>
      </c>
      <c r="M14" s="541"/>
      <c r="N14" s="541"/>
      <c r="O14" s="541"/>
      <c r="P14" s="541"/>
      <c r="Q14" s="542"/>
      <c r="R14" s="552">
        <v>10794</v>
      </c>
      <c r="S14" s="553"/>
      <c r="T14" s="553"/>
      <c r="U14" s="553"/>
      <c r="V14" s="554"/>
      <c r="W14" s="422"/>
      <c r="X14" s="423"/>
      <c r="Y14" s="423"/>
      <c r="Z14" s="423"/>
      <c r="AA14" s="423"/>
      <c r="AB14" s="414"/>
      <c r="AC14" s="448">
        <v>26.3</v>
      </c>
      <c r="AD14" s="449"/>
      <c r="AE14" s="449"/>
      <c r="AF14" s="449"/>
      <c r="AG14" s="450"/>
      <c r="AH14" s="448">
        <v>28</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208</v>
      </c>
      <c r="CE14" s="455"/>
      <c r="CF14" s="455"/>
      <c r="CG14" s="455"/>
      <c r="CH14" s="455"/>
      <c r="CI14" s="455"/>
      <c r="CJ14" s="455"/>
      <c r="CK14" s="455"/>
      <c r="CL14" s="455"/>
      <c r="CM14" s="455"/>
      <c r="CN14" s="455"/>
      <c r="CO14" s="455"/>
      <c r="CP14" s="455"/>
      <c r="CQ14" s="455"/>
      <c r="CR14" s="455"/>
      <c r="CS14" s="456"/>
      <c r="CT14" s="565">
        <v>77.2</v>
      </c>
      <c r="CU14" s="466"/>
      <c r="CV14" s="466"/>
      <c r="CW14" s="466"/>
      <c r="CX14" s="466"/>
      <c r="CY14" s="466"/>
      <c r="CZ14" s="466"/>
      <c r="DA14" s="476"/>
      <c r="DB14" s="565">
        <v>98.1</v>
      </c>
      <c r="DC14" s="466"/>
      <c r="DD14" s="466"/>
      <c r="DE14" s="466"/>
      <c r="DF14" s="466"/>
      <c r="DG14" s="466"/>
      <c r="DH14" s="466"/>
      <c r="DI14" s="476"/>
      <c r="DJ14" s="134"/>
      <c r="DK14" s="134"/>
      <c r="DL14" s="134"/>
      <c r="DM14" s="134"/>
      <c r="DN14" s="134"/>
      <c r="DO14" s="134"/>
    </row>
    <row r="15" spans="1:119" ht="18.75" customHeight="1" x14ac:dyDescent="0.15">
      <c r="A15" s="135"/>
      <c r="B15" s="529"/>
      <c r="C15" s="530"/>
      <c r="D15" s="530"/>
      <c r="E15" s="530"/>
      <c r="F15" s="530"/>
      <c r="G15" s="530"/>
      <c r="H15" s="530"/>
      <c r="I15" s="530"/>
      <c r="J15" s="530"/>
      <c r="K15" s="531"/>
      <c r="L15" s="151"/>
      <c r="M15" s="535" t="s">
        <v>209</v>
      </c>
      <c r="N15" s="536"/>
      <c r="O15" s="536"/>
      <c r="P15" s="536"/>
      <c r="Q15" s="537"/>
      <c r="R15" s="552">
        <v>10794</v>
      </c>
      <c r="S15" s="553"/>
      <c r="T15" s="553"/>
      <c r="U15" s="553"/>
      <c r="V15" s="554"/>
      <c r="W15" s="385" t="s">
        <v>210</v>
      </c>
      <c r="X15" s="386"/>
      <c r="Y15" s="386"/>
      <c r="Z15" s="386"/>
      <c r="AA15" s="386"/>
      <c r="AB15" s="368"/>
      <c r="AC15" s="364">
        <v>1027</v>
      </c>
      <c r="AD15" s="365"/>
      <c r="AE15" s="365"/>
      <c r="AF15" s="365"/>
      <c r="AG15" s="366"/>
      <c r="AH15" s="364">
        <v>1150</v>
      </c>
      <c r="AI15" s="365"/>
      <c r="AJ15" s="365"/>
      <c r="AK15" s="365"/>
      <c r="AL15" s="453"/>
      <c r="AM15" s="358"/>
      <c r="AN15" s="359"/>
      <c r="AO15" s="359"/>
      <c r="AP15" s="359"/>
      <c r="AQ15" s="359"/>
      <c r="AR15" s="359"/>
      <c r="AS15" s="359"/>
      <c r="AT15" s="360"/>
      <c r="AU15" s="356"/>
      <c r="AV15" s="357"/>
      <c r="AW15" s="357"/>
      <c r="AX15" s="357"/>
      <c r="AY15" s="403" t="s">
        <v>211</v>
      </c>
      <c r="AZ15" s="404"/>
      <c r="BA15" s="404"/>
      <c r="BB15" s="404"/>
      <c r="BC15" s="404"/>
      <c r="BD15" s="404"/>
      <c r="BE15" s="404"/>
      <c r="BF15" s="404"/>
      <c r="BG15" s="404"/>
      <c r="BH15" s="404"/>
      <c r="BI15" s="404"/>
      <c r="BJ15" s="404"/>
      <c r="BK15" s="404"/>
      <c r="BL15" s="404"/>
      <c r="BM15" s="405"/>
      <c r="BN15" s="430">
        <v>1053457</v>
      </c>
      <c r="BO15" s="431"/>
      <c r="BP15" s="431"/>
      <c r="BQ15" s="431"/>
      <c r="BR15" s="431"/>
      <c r="BS15" s="431"/>
      <c r="BT15" s="431"/>
      <c r="BU15" s="432"/>
      <c r="BV15" s="430">
        <v>1109072</v>
      </c>
      <c r="BW15" s="431"/>
      <c r="BX15" s="431"/>
      <c r="BY15" s="431"/>
      <c r="BZ15" s="431"/>
      <c r="CA15" s="431"/>
      <c r="CB15" s="431"/>
      <c r="CC15" s="432"/>
      <c r="CD15" s="566" t="s">
        <v>212</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29"/>
      <c r="C16" s="530"/>
      <c r="D16" s="530"/>
      <c r="E16" s="530"/>
      <c r="F16" s="530"/>
      <c r="G16" s="530"/>
      <c r="H16" s="530"/>
      <c r="I16" s="530"/>
      <c r="J16" s="530"/>
      <c r="K16" s="531"/>
      <c r="L16" s="473" t="s">
        <v>213</v>
      </c>
      <c r="M16" s="474"/>
      <c r="N16" s="474"/>
      <c r="O16" s="474"/>
      <c r="P16" s="474"/>
      <c r="Q16" s="475"/>
      <c r="R16" s="467" t="s">
        <v>214</v>
      </c>
      <c r="S16" s="468"/>
      <c r="T16" s="468"/>
      <c r="U16" s="468"/>
      <c r="V16" s="469"/>
      <c r="W16" s="422"/>
      <c r="X16" s="423"/>
      <c r="Y16" s="423"/>
      <c r="Z16" s="423"/>
      <c r="AA16" s="423"/>
      <c r="AB16" s="414"/>
      <c r="AC16" s="448">
        <v>20.9</v>
      </c>
      <c r="AD16" s="449"/>
      <c r="AE16" s="449"/>
      <c r="AF16" s="449"/>
      <c r="AG16" s="450"/>
      <c r="AH16" s="448">
        <v>20.8</v>
      </c>
      <c r="AI16" s="449"/>
      <c r="AJ16" s="449"/>
      <c r="AK16" s="449"/>
      <c r="AL16" s="451"/>
      <c r="AM16" s="358"/>
      <c r="AN16" s="359"/>
      <c r="AO16" s="359"/>
      <c r="AP16" s="359"/>
      <c r="AQ16" s="359"/>
      <c r="AR16" s="359"/>
      <c r="AS16" s="359"/>
      <c r="AT16" s="360"/>
      <c r="AU16" s="356"/>
      <c r="AV16" s="357"/>
      <c r="AW16" s="357"/>
      <c r="AX16" s="357"/>
      <c r="AY16" s="361" t="s">
        <v>215</v>
      </c>
      <c r="AZ16" s="362"/>
      <c r="BA16" s="362"/>
      <c r="BB16" s="362"/>
      <c r="BC16" s="362"/>
      <c r="BD16" s="362"/>
      <c r="BE16" s="362"/>
      <c r="BF16" s="362"/>
      <c r="BG16" s="362"/>
      <c r="BH16" s="362"/>
      <c r="BI16" s="362"/>
      <c r="BJ16" s="362"/>
      <c r="BK16" s="362"/>
      <c r="BL16" s="362"/>
      <c r="BM16" s="363"/>
      <c r="BN16" s="344">
        <v>4770521</v>
      </c>
      <c r="BO16" s="345"/>
      <c r="BP16" s="345"/>
      <c r="BQ16" s="345"/>
      <c r="BR16" s="345"/>
      <c r="BS16" s="345"/>
      <c r="BT16" s="345"/>
      <c r="BU16" s="346"/>
      <c r="BV16" s="344">
        <v>4960751</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x14ac:dyDescent="0.2">
      <c r="A17" s="135"/>
      <c r="B17" s="532"/>
      <c r="C17" s="533"/>
      <c r="D17" s="533"/>
      <c r="E17" s="533"/>
      <c r="F17" s="533"/>
      <c r="G17" s="533"/>
      <c r="H17" s="533"/>
      <c r="I17" s="533"/>
      <c r="J17" s="533"/>
      <c r="K17" s="534"/>
      <c r="L17" s="155"/>
      <c r="M17" s="538" t="s">
        <v>216</v>
      </c>
      <c r="N17" s="539"/>
      <c r="O17" s="539"/>
      <c r="P17" s="539"/>
      <c r="Q17" s="540"/>
      <c r="R17" s="467" t="s">
        <v>217</v>
      </c>
      <c r="S17" s="468"/>
      <c r="T17" s="468"/>
      <c r="U17" s="468"/>
      <c r="V17" s="469"/>
      <c r="W17" s="385" t="s">
        <v>218</v>
      </c>
      <c r="X17" s="386"/>
      <c r="Y17" s="386"/>
      <c r="Z17" s="386"/>
      <c r="AA17" s="386"/>
      <c r="AB17" s="368"/>
      <c r="AC17" s="364">
        <v>2601</v>
      </c>
      <c r="AD17" s="365"/>
      <c r="AE17" s="365"/>
      <c r="AF17" s="365"/>
      <c r="AG17" s="366"/>
      <c r="AH17" s="364">
        <v>2805</v>
      </c>
      <c r="AI17" s="365"/>
      <c r="AJ17" s="365"/>
      <c r="AK17" s="365"/>
      <c r="AL17" s="453"/>
      <c r="AM17" s="358"/>
      <c r="AN17" s="359"/>
      <c r="AO17" s="359"/>
      <c r="AP17" s="359"/>
      <c r="AQ17" s="359"/>
      <c r="AR17" s="359"/>
      <c r="AS17" s="359"/>
      <c r="AT17" s="360"/>
      <c r="AU17" s="356"/>
      <c r="AV17" s="357"/>
      <c r="AW17" s="357"/>
      <c r="AX17" s="357"/>
      <c r="AY17" s="361" t="s">
        <v>219</v>
      </c>
      <c r="AZ17" s="362"/>
      <c r="BA17" s="362"/>
      <c r="BB17" s="362"/>
      <c r="BC17" s="362"/>
      <c r="BD17" s="362"/>
      <c r="BE17" s="362"/>
      <c r="BF17" s="362"/>
      <c r="BG17" s="362"/>
      <c r="BH17" s="362"/>
      <c r="BI17" s="362"/>
      <c r="BJ17" s="362"/>
      <c r="BK17" s="362"/>
      <c r="BL17" s="362"/>
      <c r="BM17" s="363"/>
      <c r="BN17" s="344">
        <v>1337598</v>
      </c>
      <c r="BO17" s="345"/>
      <c r="BP17" s="345"/>
      <c r="BQ17" s="345"/>
      <c r="BR17" s="345"/>
      <c r="BS17" s="345"/>
      <c r="BT17" s="345"/>
      <c r="BU17" s="346"/>
      <c r="BV17" s="344">
        <v>1403668</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x14ac:dyDescent="0.2">
      <c r="A18" s="135"/>
      <c r="B18" s="460" t="s">
        <v>220</v>
      </c>
      <c r="C18" s="461"/>
      <c r="D18" s="461"/>
      <c r="E18" s="462"/>
      <c r="F18" s="462"/>
      <c r="G18" s="462"/>
      <c r="H18" s="462"/>
      <c r="I18" s="462"/>
      <c r="J18" s="462"/>
      <c r="K18" s="462"/>
      <c r="L18" s="470">
        <v>331.65</v>
      </c>
      <c r="M18" s="470"/>
      <c r="N18" s="470"/>
      <c r="O18" s="470"/>
      <c r="P18" s="470"/>
      <c r="Q18" s="470"/>
      <c r="R18" s="471"/>
      <c r="S18" s="471"/>
      <c r="T18" s="471"/>
      <c r="U18" s="471"/>
      <c r="V18" s="472"/>
      <c r="W18" s="389"/>
      <c r="X18" s="390"/>
      <c r="Y18" s="390"/>
      <c r="Z18" s="390"/>
      <c r="AA18" s="390"/>
      <c r="AB18" s="374"/>
      <c r="AC18" s="457">
        <v>52.8</v>
      </c>
      <c r="AD18" s="458"/>
      <c r="AE18" s="458"/>
      <c r="AF18" s="458"/>
      <c r="AG18" s="477"/>
      <c r="AH18" s="457">
        <v>50.8</v>
      </c>
      <c r="AI18" s="458"/>
      <c r="AJ18" s="458"/>
      <c r="AK18" s="458"/>
      <c r="AL18" s="459"/>
      <c r="AM18" s="358"/>
      <c r="AN18" s="359"/>
      <c r="AO18" s="359"/>
      <c r="AP18" s="359"/>
      <c r="AQ18" s="359"/>
      <c r="AR18" s="359"/>
      <c r="AS18" s="359"/>
      <c r="AT18" s="360"/>
      <c r="AU18" s="356"/>
      <c r="AV18" s="357"/>
      <c r="AW18" s="357"/>
      <c r="AX18" s="357"/>
      <c r="AY18" s="361" t="s">
        <v>221</v>
      </c>
      <c r="AZ18" s="362"/>
      <c r="BA18" s="362"/>
      <c r="BB18" s="362"/>
      <c r="BC18" s="362"/>
      <c r="BD18" s="362"/>
      <c r="BE18" s="362"/>
      <c r="BF18" s="362"/>
      <c r="BG18" s="362"/>
      <c r="BH18" s="362"/>
      <c r="BI18" s="362"/>
      <c r="BJ18" s="362"/>
      <c r="BK18" s="362"/>
      <c r="BL18" s="362"/>
      <c r="BM18" s="363"/>
      <c r="BN18" s="344">
        <v>5258704</v>
      </c>
      <c r="BO18" s="345"/>
      <c r="BP18" s="345"/>
      <c r="BQ18" s="345"/>
      <c r="BR18" s="345"/>
      <c r="BS18" s="345"/>
      <c r="BT18" s="345"/>
      <c r="BU18" s="346"/>
      <c r="BV18" s="344">
        <v>5485168</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x14ac:dyDescent="0.2">
      <c r="A19" s="135"/>
      <c r="B19" s="460" t="s">
        <v>222</v>
      </c>
      <c r="C19" s="461"/>
      <c r="D19" s="461"/>
      <c r="E19" s="462"/>
      <c r="F19" s="462"/>
      <c r="G19" s="462"/>
      <c r="H19" s="462"/>
      <c r="I19" s="462"/>
      <c r="J19" s="462"/>
      <c r="K19" s="462"/>
      <c r="L19" s="463">
        <v>32</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223</v>
      </c>
      <c r="AZ19" s="362"/>
      <c r="BA19" s="362"/>
      <c r="BB19" s="362"/>
      <c r="BC19" s="362"/>
      <c r="BD19" s="362"/>
      <c r="BE19" s="362"/>
      <c r="BF19" s="362"/>
      <c r="BG19" s="362"/>
      <c r="BH19" s="362"/>
      <c r="BI19" s="362"/>
      <c r="BJ19" s="362"/>
      <c r="BK19" s="362"/>
      <c r="BL19" s="362"/>
      <c r="BM19" s="363"/>
      <c r="BN19" s="344">
        <v>7541484</v>
      </c>
      <c r="BO19" s="345"/>
      <c r="BP19" s="345"/>
      <c r="BQ19" s="345"/>
      <c r="BR19" s="345"/>
      <c r="BS19" s="345"/>
      <c r="BT19" s="345"/>
      <c r="BU19" s="346"/>
      <c r="BV19" s="344">
        <v>7828171</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x14ac:dyDescent="0.2">
      <c r="A20" s="135"/>
      <c r="B20" s="460" t="s">
        <v>224</v>
      </c>
      <c r="C20" s="461"/>
      <c r="D20" s="461"/>
      <c r="E20" s="462"/>
      <c r="F20" s="462"/>
      <c r="G20" s="462"/>
      <c r="H20" s="462"/>
      <c r="I20" s="462"/>
      <c r="J20" s="462"/>
      <c r="K20" s="462"/>
      <c r="L20" s="463">
        <v>3750</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x14ac:dyDescent="0.15">
      <c r="A21" s="135"/>
      <c r="B21" s="495" t="s">
        <v>225</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x14ac:dyDescent="0.2">
      <c r="A22" s="135"/>
      <c r="B22" s="498" t="s">
        <v>226</v>
      </c>
      <c r="C22" s="499"/>
      <c r="D22" s="500"/>
      <c r="E22" s="379" t="s">
        <v>93</v>
      </c>
      <c r="F22" s="386"/>
      <c r="G22" s="386"/>
      <c r="H22" s="386"/>
      <c r="I22" s="386"/>
      <c r="J22" s="386"/>
      <c r="K22" s="368"/>
      <c r="L22" s="379" t="s">
        <v>227</v>
      </c>
      <c r="M22" s="386"/>
      <c r="N22" s="386"/>
      <c r="O22" s="386"/>
      <c r="P22" s="368"/>
      <c r="Q22" s="350" t="s">
        <v>228</v>
      </c>
      <c r="R22" s="351"/>
      <c r="S22" s="351"/>
      <c r="T22" s="351"/>
      <c r="U22" s="351"/>
      <c r="V22" s="482"/>
      <c r="W22" s="508" t="s">
        <v>229</v>
      </c>
      <c r="X22" s="499"/>
      <c r="Y22" s="500"/>
      <c r="Z22" s="379" t="s">
        <v>93</v>
      </c>
      <c r="AA22" s="386"/>
      <c r="AB22" s="386"/>
      <c r="AC22" s="386"/>
      <c r="AD22" s="386"/>
      <c r="AE22" s="386"/>
      <c r="AF22" s="386"/>
      <c r="AG22" s="368"/>
      <c r="AH22" s="484" t="s">
        <v>230</v>
      </c>
      <c r="AI22" s="386"/>
      <c r="AJ22" s="386"/>
      <c r="AK22" s="386"/>
      <c r="AL22" s="368"/>
      <c r="AM22" s="484" t="s">
        <v>231</v>
      </c>
      <c r="AN22" s="487"/>
      <c r="AO22" s="487"/>
      <c r="AP22" s="487"/>
      <c r="AQ22" s="487"/>
      <c r="AR22" s="488"/>
      <c r="AS22" s="350" t="s">
        <v>228</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x14ac:dyDescent="0.15">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136</v>
      </c>
      <c r="AZ23" s="404"/>
      <c r="BA23" s="404"/>
      <c r="BB23" s="404"/>
      <c r="BC23" s="404"/>
      <c r="BD23" s="404"/>
      <c r="BE23" s="404"/>
      <c r="BF23" s="404"/>
      <c r="BG23" s="404"/>
      <c r="BH23" s="404"/>
      <c r="BI23" s="404"/>
      <c r="BJ23" s="404"/>
      <c r="BK23" s="404"/>
      <c r="BL23" s="404"/>
      <c r="BM23" s="405"/>
      <c r="BN23" s="344">
        <v>13016834</v>
      </c>
      <c r="BO23" s="345"/>
      <c r="BP23" s="345"/>
      <c r="BQ23" s="345"/>
      <c r="BR23" s="345"/>
      <c r="BS23" s="345"/>
      <c r="BT23" s="345"/>
      <c r="BU23" s="346"/>
      <c r="BV23" s="344">
        <v>13779790</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x14ac:dyDescent="0.2">
      <c r="A24" s="135"/>
      <c r="B24" s="501"/>
      <c r="C24" s="502"/>
      <c r="D24" s="503"/>
      <c r="E24" s="478" t="s">
        <v>232</v>
      </c>
      <c r="F24" s="359"/>
      <c r="G24" s="359"/>
      <c r="H24" s="359"/>
      <c r="I24" s="359"/>
      <c r="J24" s="359"/>
      <c r="K24" s="360"/>
      <c r="L24" s="364">
        <v>1</v>
      </c>
      <c r="M24" s="365"/>
      <c r="N24" s="365"/>
      <c r="O24" s="365"/>
      <c r="P24" s="366"/>
      <c r="Q24" s="364">
        <v>7000</v>
      </c>
      <c r="R24" s="365"/>
      <c r="S24" s="365"/>
      <c r="T24" s="365"/>
      <c r="U24" s="365"/>
      <c r="V24" s="366"/>
      <c r="W24" s="509"/>
      <c r="X24" s="502"/>
      <c r="Y24" s="503"/>
      <c r="Z24" s="478" t="s">
        <v>233</v>
      </c>
      <c r="AA24" s="359"/>
      <c r="AB24" s="359"/>
      <c r="AC24" s="359"/>
      <c r="AD24" s="359"/>
      <c r="AE24" s="359"/>
      <c r="AF24" s="359"/>
      <c r="AG24" s="360"/>
      <c r="AH24" s="364">
        <v>175</v>
      </c>
      <c r="AI24" s="365"/>
      <c r="AJ24" s="365"/>
      <c r="AK24" s="365"/>
      <c r="AL24" s="366"/>
      <c r="AM24" s="364">
        <v>527275</v>
      </c>
      <c r="AN24" s="365"/>
      <c r="AO24" s="365"/>
      <c r="AP24" s="365"/>
      <c r="AQ24" s="365"/>
      <c r="AR24" s="366"/>
      <c r="AS24" s="364">
        <v>3013</v>
      </c>
      <c r="AT24" s="365"/>
      <c r="AU24" s="365"/>
      <c r="AV24" s="365"/>
      <c r="AW24" s="365"/>
      <c r="AX24" s="453"/>
      <c r="AY24" s="400" t="s">
        <v>234</v>
      </c>
      <c r="AZ24" s="401"/>
      <c r="BA24" s="401"/>
      <c r="BB24" s="401"/>
      <c r="BC24" s="401"/>
      <c r="BD24" s="401"/>
      <c r="BE24" s="401"/>
      <c r="BF24" s="401"/>
      <c r="BG24" s="401"/>
      <c r="BH24" s="401"/>
      <c r="BI24" s="401"/>
      <c r="BJ24" s="401"/>
      <c r="BK24" s="401"/>
      <c r="BL24" s="401"/>
      <c r="BM24" s="402"/>
      <c r="BN24" s="344">
        <v>10879569</v>
      </c>
      <c r="BO24" s="345"/>
      <c r="BP24" s="345"/>
      <c r="BQ24" s="345"/>
      <c r="BR24" s="345"/>
      <c r="BS24" s="345"/>
      <c r="BT24" s="345"/>
      <c r="BU24" s="346"/>
      <c r="BV24" s="344">
        <v>11272439</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x14ac:dyDescent="0.15">
      <c r="A25" s="135"/>
      <c r="B25" s="501"/>
      <c r="C25" s="502"/>
      <c r="D25" s="503"/>
      <c r="E25" s="478" t="s">
        <v>235</v>
      </c>
      <c r="F25" s="359"/>
      <c r="G25" s="359"/>
      <c r="H25" s="359"/>
      <c r="I25" s="359"/>
      <c r="J25" s="359"/>
      <c r="K25" s="360"/>
      <c r="L25" s="364">
        <v>1</v>
      </c>
      <c r="M25" s="365"/>
      <c r="N25" s="365"/>
      <c r="O25" s="365"/>
      <c r="P25" s="366"/>
      <c r="Q25" s="364">
        <v>5700</v>
      </c>
      <c r="R25" s="365"/>
      <c r="S25" s="365"/>
      <c r="T25" s="365"/>
      <c r="U25" s="365"/>
      <c r="V25" s="366"/>
      <c r="W25" s="509"/>
      <c r="X25" s="502"/>
      <c r="Y25" s="503"/>
      <c r="Z25" s="478" t="s">
        <v>236</v>
      </c>
      <c r="AA25" s="359"/>
      <c r="AB25" s="359"/>
      <c r="AC25" s="359"/>
      <c r="AD25" s="359"/>
      <c r="AE25" s="359"/>
      <c r="AF25" s="359"/>
      <c r="AG25" s="360"/>
      <c r="AH25" s="364" t="s">
        <v>237</v>
      </c>
      <c r="AI25" s="365"/>
      <c r="AJ25" s="365"/>
      <c r="AK25" s="365"/>
      <c r="AL25" s="366"/>
      <c r="AM25" s="364" t="s">
        <v>237</v>
      </c>
      <c r="AN25" s="365"/>
      <c r="AO25" s="365"/>
      <c r="AP25" s="365"/>
      <c r="AQ25" s="365"/>
      <c r="AR25" s="366"/>
      <c r="AS25" s="364" t="s">
        <v>237</v>
      </c>
      <c r="AT25" s="365"/>
      <c r="AU25" s="365"/>
      <c r="AV25" s="365"/>
      <c r="AW25" s="365"/>
      <c r="AX25" s="453"/>
      <c r="AY25" s="403" t="s">
        <v>238</v>
      </c>
      <c r="AZ25" s="404"/>
      <c r="BA25" s="404"/>
      <c r="BB25" s="404"/>
      <c r="BC25" s="404"/>
      <c r="BD25" s="404"/>
      <c r="BE25" s="404"/>
      <c r="BF25" s="404"/>
      <c r="BG25" s="404"/>
      <c r="BH25" s="404"/>
      <c r="BI25" s="404"/>
      <c r="BJ25" s="404"/>
      <c r="BK25" s="404"/>
      <c r="BL25" s="404"/>
      <c r="BM25" s="405"/>
      <c r="BN25" s="430">
        <v>71669</v>
      </c>
      <c r="BO25" s="431"/>
      <c r="BP25" s="431"/>
      <c r="BQ25" s="431"/>
      <c r="BR25" s="431"/>
      <c r="BS25" s="431"/>
      <c r="BT25" s="431"/>
      <c r="BU25" s="432"/>
      <c r="BV25" s="430" t="s">
        <v>239</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x14ac:dyDescent="0.15">
      <c r="A26" s="135"/>
      <c r="B26" s="501"/>
      <c r="C26" s="502"/>
      <c r="D26" s="503"/>
      <c r="E26" s="478" t="s">
        <v>240</v>
      </c>
      <c r="F26" s="359"/>
      <c r="G26" s="359"/>
      <c r="H26" s="359"/>
      <c r="I26" s="359"/>
      <c r="J26" s="359"/>
      <c r="K26" s="360"/>
      <c r="L26" s="364">
        <v>1</v>
      </c>
      <c r="M26" s="365"/>
      <c r="N26" s="365"/>
      <c r="O26" s="365"/>
      <c r="P26" s="366"/>
      <c r="Q26" s="364">
        <v>5200</v>
      </c>
      <c r="R26" s="365"/>
      <c r="S26" s="365"/>
      <c r="T26" s="365"/>
      <c r="U26" s="365"/>
      <c r="V26" s="366"/>
      <c r="W26" s="509"/>
      <c r="X26" s="502"/>
      <c r="Y26" s="503"/>
      <c r="Z26" s="478" t="s">
        <v>241</v>
      </c>
      <c r="AA26" s="485"/>
      <c r="AB26" s="485"/>
      <c r="AC26" s="485"/>
      <c r="AD26" s="485"/>
      <c r="AE26" s="485"/>
      <c r="AF26" s="485"/>
      <c r="AG26" s="486"/>
      <c r="AH26" s="364">
        <v>20</v>
      </c>
      <c r="AI26" s="365"/>
      <c r="AJ26" s="365"/>
      <c r="AK26" s="365"/>
      <c r="AL26" s="366"/>
      <c r="AM26" s="364">
        <v>48280</v>
      </c>
      <c r="AN26" s="365"/>
      <c r="AO26" s="365"/>
      <c r="AP26" s="365"/>
      <c r="AQ26" s="365"/>
      <c r="AR26" s="366"/>
      <c r="AS26" s="364">
        <v>2414</v>
      </c>
      <c r="AT26" s="365"/>
      <c r="AU26" s="365"/>
      <c r="AV26" s="365"/>
      <c r="AW26" s="365"/>
      <c r="AX26" s="453"/>
      <c r="AY26" s="376" t="s">
        <v>137</v>
      </c>
      <c r="AZ26" s="377"/>
      <c r="BA26" s="377"/>
      <c r="BB26" s="377"/>
      <c r="BC26" s="377"/>
      <c r="BD26" s="377"/>
      <c r="BE26" s="377"/>
      <c r="BF26" s="377"/>
      <c r="BG26" s="377"/>
      <c r="BH26" s="377"/>
      <c r="BI26" s="377"/>
      <c r="BJ26" s="377"/>
      <c r="BK26" s="377"/>
      <c r="BL26" s="377"/>
      <c r="BM26" s="378"/>
      <c r="BN26" s="344" t="s">
        <v>200</v>
      </c>
      <c r="BO26" s="345"/>
      <c r="BP26" s="345"/>
      <c r="BQ26" s="345"/>
      <c r="BR26" s="345"/>
      <c r="BS26" s="345"/>
      <c r="BT26" s="345"/>
      <c r="BU26" s="346"/>
      <c r="BV26" s="344" t="s">
        <v>200</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35"/>
      <c r="B27" s="501"/>
      <c r="C27" s="502"/>
      <c r="D27" s="503"/>
      <c r="E27" s="478" t="s">
        <v>242</v>
      </c>
      <c r="F27" s="359"/>
      <c r="G27" s="359"/>
      <c r="H27" s="359"/>
      <c r="I27" s="359"/>
      <c r="J27" s="359"/>
      <c r="K27" s="360"/>
      <c r="L27" s="364">
        <v>1</v>
      </c>
      <c r="M27" s="365"/>
      <c r="N27" s="365"/>
      <c r="O27" s="365"/>
      <c r="P27" s="366"/>
      <c r="Q27" s="364">
        <v>2800</v>
      </c>
      <c r="R27" s="365"/>
      <c r="S27" s="365"/>
      <c r="T27" s="365"/>
      <c r="U27" s="365"/>
      <c r="V27" s="366"/>
      <c r="W27" s="509"/>
      <c r="X27" s="502"/>
      <c r="Y27" s="503"/>
      <c r="Z27" s="478" t="s">
        <v>243</v>
      </c>
      <c r="AA27" s="359"/>
      <c r="AB27" s="359"/>
      <c r="AC27" s="359"/>
      <c r="AD27" s="359"/>
      <c r="AE27" s="359"/>
      <c r="AF27" s="359"/>
      <c r="AG27" s="360"/>
      <c r="AH27" s="364">
        <v>1</v>
      </c>
      <c r="AI27" s="365"/>
      <c r="AJ27" s="365"/>
      <c r="AK27" s="365"/>
      <c r="AL27" s="366"/>
      <c r="AM27" s="364">
        <v>3842</v>
      </c>
      <c r="AN27" s="365"/>
      <c r="AO27" s="365"/>
      <c r="AP27" s="365"/>
      <c r="AQ27" s="365"/>
      <c r="AR27" s="366"/>
      <c r="AS27" s="364">
        <v>3842</v>
      </c>
      <c r="AT27" s="365"/>
      <c r="AU27" s="365"/>
      <c r="AV27" s="365"/>
      <c r="AW27" s="365"/>
      <c r="AX27" s="453"/>
      <c r="AY27" s="454" t="s">
        <v>244</v>
      </c>
      <c r="AZ27" s="455"/>
      <c r="BA27" s="455"/>
      <c r="BB27" s="455"/>
      <c r="BC27" s="455"/>
      <c r="BD27" s="455"/>
      <c r="BE27" s="455"/>
      <c r="BF27" s="455"/>
      <c r="BG27" s="455"/>
      <c r="BH27" s="455"/>
      <c r="BI27" s="455"/>
      <c r="BJ27" s="455"/>
      <c r="BK27" s="455"/>
      <c r="BL27" s="455"/>
      <c r="BM27" s="456"/>
      <c r="BN27" s="492">
        <v>325946</v>
      </c>
      <c r="BO27" s="493"/>
      <c r="BP27" s="493"/>
      <c r="BQ27" s="493"/>
      <c r="BR27" s="493"/>
      <c r="BS27" s="493"/>
      <c r="BT27" s="493"/>
      <c r="BU27" s="494"/>
      <c r="BV27" s="492">
        <v>325946</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x14ac:dyDescent="0.15">
      <c r="A28" s="135"/>
      <c r="B28" s="501"/>
      <c r="C28" s="502"/>
      <c r="D28" s="503"/>
      <c r="E28" s="478" t="s">
        <v>245</v>
      </c>
      <c r="F28" s="359"/>
      <c r="G28" s="359"/>
      <c r="H28" s="359"/>
      <c r="I28" s="359"/>
      <c r="J28" s="359"/>
      <c r="K28" s="360"/>
      <c r="L28" s="364">
        <v>1</v>
      </c>
      <c r="M28" s="365"/>
      <c r="N28" s="365"/>
      <c r="O28" s="365"/>
      <c r="P28" s="366"/>
      <c r="Q28" s="364">
        <v>2200</v>
      </c>
      <c r="R28" s="365"/>
      <c r="S28" s="365"/>
      <c r="T28" s="365"/>
      <c r="U28" s="365"/>
      <c r="V28" s="366"/>
      <c r="W28" s="509"/>
      <c r="X28" s="502"/>
      <c r="Y28" s="503"/>
      <c r="Z28" s="478" t="s">
        <v>246</v>
      </c>
      <c r="AA28" s="359"/>
      <c r="AB28" s="359"/>
      <c r="AC28" s="359"/>
      <c r="AD28" s="359"/>
      <c r="AE28" s="359"/>
      <c r="AF28" s="359"/>
      <c r="AG28" s="360"/>
      <c r="AH28" s="364" t="s">
        <v>247</v>
      </c>
      <c r="AI28" s="365"/>
      <c r="AJ28" s="365"/>
      <c r="AK28" s="365"/>
      <c r="AL28" s="366"/>
      <c r="AM28" s="364" t="s">
        <v>247</v>
      </c>
      <c r="AN28" s="365"/>
      <c r="AO28" s="365"/>
      <c r="AP28" s="365"/>
      <c r="AQ28" s="365"/>
      <c r="AR28" s="366"/>
      <c r="AS28" s="364" t="s">
        <v>247</v>
      </c>
      <c r="AT28" s="365"/>
      <c r="AU28" s="365"/>
      <c r="AV28" s="365"/>
      <c r="AW28" s="365"/>
      <c r="AX28" s="453"/>
      <c r="AY28" s="511" t="s">
        <v>248</v>
      </c>
      <c r="AZ28" s="512"/>
      <c r="BA28" s="512"/>
      <c r="BB28" s="513"/>
      <c r="BC28" s="403" t="s">
        <v>249</v>
      </c>
      <c r="BD28" s="404"/>
      <c r="BE28" s="404"/>
      <c r="BF28" s="404"/>
      <c r="BG28" s="404"/>
      <c r="BH28" s="404"/>
      <c r="BI28" s="404"/>
      <c r="BJ28" s="404"/>
      <c r="BK28" s="404"/>
      <c r="BL28" s="404"/>
      <c r="BM28" s="405"/>
      <c r="BN28" s="430">
        <v>2644934</v>
      </c>
      <c r="BO28" s="431"/>
      <c r="BP28" s="431"/>
      <c r="BQ28" s="431"/>
      <c r="BR28" s="431"/>
      <c r="BS28" s="431"/>
      <c r="BT28" s="431"/>
      <c r="BU28" s="432"/>
      <c r="BV28" s="430">
        <v>2372068</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x14ac:dyDescent="0.15">
      <c r="A29" s="135"/>
      <c r="B29" s="501"/>
      <c r="C29" s="502"/>
      <c r="D29" s="503"/>
      <c r="E29" s="478" t="s">
        <v>250</v>
      </c>
      <c r="F29" s="359"/>
      <c r="G29" s="359"/>
      <c r="H29" s="359"/>
      <c r="I29" s="359"/>
      <c r="J29" s="359"/>
      <c r="K29" s="360"/>
      <c r="L29" s="364">
        <v>14</v>
      </c>
      <c r="M29" s="365"/>
      <c r="N29" s="365"/>
      <c r="O29" s="365"/>
      <c r="P29" s="366"/>
      <c r="Q29" s="364">
        <v>2000</v>
      </c>
      <c r="R29" s="365"/>
      <c r="S29" s="365"/>
      <c r="T29" s="365"/>
      <c r="U29" s="365"/>
      <c r="V29" s="366"/>
      <c r="W29" s="509"/>
      <c r="X29" s="502"/>
      <c r="Y29" s="503"/>
      <c r="Z29" s="478" t="s">
        <v>251</v>
      </c>
      <c r="AA29" s="359"/>
      <c r="AB29" s="359"/>
      <c r="AC29" s="359"/>
      <c r="AD29" s="359"/>
      <c r="AE29" s="359"/>
      <c r="AF29" s="359"/>
      <c r="AG29" s="360"/>
      <c r="AH29" s="364">
        <v>176</v>
      </c>
      <c r="AI29" s="365"/>
      <c r="AJ29" s="365"/>
      <c r="AK29" s="365"/>
      <c r="AL29" s="366"/>
      <c r="AM29" s="364">
        <v>531117</v>
      </c>
      <c r="AN29" s="365"/>
      <c r="AO29" s="365"/>
      <c r="AP29" s="365"/>
      <c r="AQ29" s="365"/>
      <c r="AR29" s="366"/>
      <c r="AS29" s="364">
        <v>3018</v>
      </c>
      <c r="AT29" s="365"/>
      <c r="AU29" s="365"/>
      <c r="AV29" s="365"/>
      <c r="AW29" s="365"/>
      <c r="AX29" s="453"/>
      <c r="AY29" s="514"/>
      <c r="AZ29" s="515"/>
      <c r="BA29" s="515"/>
      <c r="BB29" s="516"/>
      <c r="BC29" s="361" t="s">
        <v>252</v>
      </c>
      <c r="BD29" s="362"/>
      <c r="BE29" s="362"/>
      <c r="BF29" s="362"/>
      <c r="BG29" s="362"/>
      <c r="BH29" s="362"/>
      <c r="BI29" s="362"/>
      <c r="BJ29" s="362"/>
      <c r="BK29" s="362"/>
      <c r="BL29" s="362"/>
      <c r="BM29" s="363"/>
      <c r="BN29" s="344">
        <v>981162</v>
      </c>
      <c r="BO29" s="345"/>
      <c r="BP29" s="345"/>
      <c r="BQ29" s="345"/>
      <c r="BR29" s="345"/>
      <c r="BS29" s="345"/>
      <c r="BT29" s="345"/>
      <c r="BU29" s="346"/>
      <c r="BV29" s="344">
        <v>699627</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x14ac:dyDescent="0.2">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253</v>
      </c>
      <c r="AA30" s="480"/>
      <c r="AB30" s="480"/>
      <c r="AC30" s="480"/>
      <c r="AD30" s="480"/>
      <c r="AE30" s="480"/>
      <c r="AF30" s="480"/>
      <c r="AG30" s="481"/>
      <c r="AH30" s="457" t="s">
        <v>254</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255</v>
      </c>
      <c r="BD30" s="401"/>
      <c r="BE30" s="401"/>
      <c r="BF30" s="401"/>
      <c r="BG30" s="401"/>
      <c r="BH30" s="401"/>
      <c r="BI30" s="401"/>
      <c r="BJ30" s="401"/>
      <c r="BK30" s="401"/>
      <c r="BL30" s="401"/>
      <c r="BM30" s="402"/>
      <c r="BN30" s="492">
        <v>1482421</v>
      </c>
      <c r="BO30" s="493"/>
      <c r="BP30" s="493"/>
      <c r="BQ30" s="493"/>
      <c r="BR30" s="493"/>
      <c r="BS30" s="493"/>
      <c r="BT30" s="493"/>
      <c r="BU30" s="494"/>
      <c r="BV30" s="492">
        <v>1544663</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395" t="s">
        <v>262</v>
      </c>
      <c r="D33" s="395"/>
      <c r="E33" s="388" t="s">
        <v>263</v>
      </c>
      <c r="F33" s="388"/>
      <c r="G33" s="388"/>
      <c r="H33" s="388"/>
      <c r="I33" s="388"/>
      <c r="J33" s="388"/>
      <c r="K33" s="388"/>
      <c r="L33" s="388"/>
      <c r="M33" s="388"/>
      <c r="N33" s="388"/>
      <c r="O33" s="388"/>
      <c r="P33" s="388"/>
      <c r="Q33" s="388"/>
      <c r="R33" s="388"/>
      <c r="S33" s="388"/>
      <c r="T33" s="140"/>
      <c r="U33" s="395" t="s">
        <v>262</v>
      </c>
      <c r="V33" s="395"/>
      <c r="W33" s="388" t="s">
        <v>263</v>
      </c>
      <c r="X33" s="388"/>
      <c r="Y33" s="388"/>
      <c r="Z33" s="388"/>
      <c r="AA33" s="388"/>
      <c r="AB33" s="388"/>
      <c r="AC33" s="388"/>
      <c r="AD33" s="388"/>
      <c r="AE33" s="388"/>
      <c r="AF33" s="388"/>
      <c r="AG33" s="388"/>
      <c r="AH33" s="388"/>
      <c r="AI33" s="388"/>
      <c r="AJ33" s="388"/>
      <c r="AK33" s="388"/>
      <c r="AL33" s="140"/>
      <c r="AM33" s="395" t="s">
        <v>262</v>
      </c>
      <c r="AN33" s="395"/>
      <c r="AO33" s="388" t="s">
        <v>263</v>
      </c>
      <c r="AP33" s="388"/>
      <c r="AQ33" s="388"/>
      <c r="AR33" s="388"/>
      <c r="AS33" s="388"/>
      <c r="AT33" s="388"/>
      <c r="AU33" s="388"/>
      <c r="AV33" s="388"/>
      <c r="AW33" s="388"/>
      <c r="AX33" s="388"/>
      <c r="AY33" s="388"/>
      <c r="AZ33" s="388"/>
      <c r="BA33" s="388"/>
      <c r="BB33" s="388"/>
      <c r="BC33" s="388"/>
      <c r="BD33" s="146"/>
      <c r="BE33" s="388" t="s">
        <v>264</v>
      </c>
      <c r="BF33" s="388"/>
      <c r="BG33" s="388" t="s">
        <v>265</v>
      </c>
      <c r="BH33" s="388"/>
      <c r="BI33" s="388"/>
      <c r="BJ33" s="388"/>
      <c r="BK33" s="388"/>
      <c r="BL33" s="388"/>
      <c r="BM33" s="388"/>
      <c r="BN33" s="388"/>
      <c r="BO33" s="388"/>
      <c r="BP33" s="388"/>
      <c r="BQ33" s="388"/>
      <c r="BR33" s="388"/>
      <c r="BS33" s="388"/>
      <c r="BT33" s="388"/>
      <c r="BU33" s="388"/>
      <c r="BV33" s="146"/>
      <c r="BW33" s="395" t="s">
        <v>264</v>
      </c>
      <c r="BX33" s="395"/>
      <c r="BY33" s="388" t="s">
        <v>266</v>
      </c>
      <c r="BZ33" s="388"/>
      <c r="CA33" s="388"/>
      <c r="CB33" s="388"/>
      <c r="CC33" s="388"/>
      <c r="CD33" s="388"/>
      <c r="CE33" s="388"/>
      <c r="CF33" s="388"/>
      <c r="CG33" s="388"/>
      <c r="CH33" s="388"/>
      <c r="CI33" s="388"/>
      <c r="CJ33" s="388"/>
      <c r="CK33" s="388"/>
      <c r="CL33" s="388"/>
      <c r="CM33" s="388"/>
      <c r="CN33" s="140"/>
      <c r="CO33" s="395" t="s">
        <v>267</v>
      </c>
      <c r="CP33" s="395"/>
      <c r="CQ33" s="388" t="s">
        <v>268</v>
      </c>
      <c r="CR33" s="388"/>
      <c r="CS33" s="388"/>
      <c r="CT33" s="388"/>
      <c r="CU33" s="388"/>
      <c r="CV33" s="388"/>
      <c r="CW33" s="388"/>
      <c r="CX33" s="388"/>
      <c r="CY33" s="388"/>
      <c r="CZ33" s="388"/>
      <c r="DA33" s="388"/>
      <c r="DB33" s="388"/>
      <c r="DC33" s="388"/>
      <c r="DD33" s="388"/>
      <c r="DE33" s="388"/>
      <c r="DF33" s="140"/>
      <c r="DG33" s="388" t="s">
        <v>269</v>
      </c>
      <c r="DH33" s="388"/>
      <c r="DI33" s="141"/>
      <c r="DJ33" s="134"/>
      <c r="DK33" s="134"/>
      <c r="DL33" s="134"/>
      <c r="DM33" s="134"/>
      <c r="DN33" s="134"/>
      <c r="DO33" s="134"/>
    </row>
    <row r="34" spans="1:119" ht="32.25" customHeight="1" x14ac:dyDescent="0.15">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3</v>
      </c>
      <c r="V34" s="523"/>
      <c r="W34" s="524" t="str">
        <f>IF('各会計、関係団体の財政状況及び健全化判断比率'!B28="","",'各会計、関係団体の財政状況及び健全化判断比率'!B28)</f>
        <v>国民健康保険事業特別会計</v>
      </c>
      <c r="X34" s="524"/>
      <c r="Y34" s="524"/>
      <c r="Z34" s="524"/>
      <c r="AA34" s="524"/>
      <c r="AB34" s="524"/>
      <c r="AC34" s="524"/>
      <c r="AD34" s="524"/>
      <c r="AE34" s="524"/>
      <c r="AF34" s="524"/>
      <c r="AG34" s="524"/>
      <c r="AH34" s="524"/>
      <c r="AI34" s="524"/>
      <c r="AJ34" s="524"/>
      <c r="AK34" s="524"/>
      <c r="AL34" s="165"/>
      <c r="AM34" s="523" t="str">
        <f>IF(AO34="","",MAX(C34:D43,U34:V43)+1)</f>
        <v/>
      </c>
      <c r="AN34" s="523"/>
      <c r="AO34" s="524"/>
      <c r="AP34" s="524"/>
      <c r="AQ34" s="524"/>
      <c r="AR34" s="524"/>
      <c r="AS34" s="524"/>
      <c r="AT34" s="524"/>
      <c r="AU34" s="524"/>
      <c r="AV34" s="524"/>
      <c r="AW34" s="524"/>
      <c r="AX34" s="524"/>
      <c r="AY34" s="524"/>
      <c r="AZ34" s="524"/>
      <c r="BA34" s="524"/>
      <c r="BB34" s="524"/>
      <c r="BC34" s="524"/>
      <c r="BD34" s="165"/>
      <c r="BE34" s="523">
        <f>IF(BG34="","",MAX(C34:D43,U34:V43,AM34:AN43)+1)</f>
        <v>8</v>
      </c>
      <c r="BF34" s="523"/>
      <c r="BG34" s="524" t="str">
        <f>IF('各会計、関係団体の財政状況及び健全化判断比率'!B33="","",'各会計、関係団体の財政状況及び健全化判断比率'!B33)</f>
        <v>簡易水道事業特別会計</v>
      </c>
      <c r="BH34" s="524"/>
      <c r="BI34" s="524"/>
      <c r="BJ34" s="524"/>
      <c r="BK34" s="524"/>
      <c r="BL34" s="524"/>
      <c r="BM34" s="524"/>
      <c r="BN34" s="524"/>
      <c r="BO34" s="524"/>
      <c r="BP34" s="524"/>
      <c r="BQ34" s="524"/>
      <c r="BR34" s="524"/>
      <c r="BS34" s="524"/>
      <c r="BT34" s="524"/>
      <c r="BU34" s="524"/>
      <c r="BV34" s="165"/>
      <c r="BW34" s="523">
        <f>IF(BY34="","",MAX(C34:D43,U34:V43,AM34:AN43,BE34:BF43)+1)</f>
        <v>10</v>
      </c>
      <c r="BX34" s="523"/>
      <c r="BY34" s="524" t="str">
        <f>IF('各会計、関係団体の財政状況及び健全化判断比率'!B68="","",'各会計、関係団体の財政状況及び健全化判断比率'!B68)</f>
        <v>御坊広域行政事務組合</v>
      </c>
      <c r="BZ34" s="524"/>
      <c r="CA34" s="524"/>
      <c r="CB34" s="524"/>
      <c r="CC34" s="524"/>
      <c r="CD34" s="524"/>
      <c r="CE34" s="524"/>
      <c r="CF34" s="524"/>
      <c r="CG34" s="524"/>
      <c r="CH34" s="524"/>
      <c r="CI34" s="524"/>
      <c r="CJ34" s="524"/>
      <c r="CK34" s="524"/>
      <c r="CL34" s="524"/>
      <c r="CM34" s="524"/>
      <c r="CN34" s="165"/>
      <c r="CO34" s="523">
        <f>IF(CQ34="","",MAX(C34:D43,U34:V43,AM34:AN43,BE34:BF43,BW34:BX43)+1)</f>
        <v>20</v>
      </c>
      <c r="CP34" s="523"/>
      <c r="CQ34" s="524" t="str">
        <f>IF('各会計、関係団体の財政状況及び健全化判断比率'!BS7="","",'各会計、関係団体の財政状況及び健全化判断比率'!BS7)</f>
        <v>日高川町土地開発公社</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v>
      </c>
      <c r="DH34" s="525"/>
      <c r="DI34" s="141"/>
      <c r="DJ34" s="134"/>
      <c r="DK34" s="134"/>
      <c r="DL34" s="134"/>
      <c r="DM34" s="134"/>
      <c r="DN34" s="134"/>
      <c r="DO34" s="134"/>
    </row>
    <row r="35" spans="1:119" ht="32.25" customHeight="1" x14ac:dyDescent="0.15">
      <c r="A35" s="135"/>
      <c r="B35" s="164"/>
      <c r="C35" s="523">
        <f t="shared" ref="C35:C43" si="0">IF(E35="","",C34+1)</f>
        <v>2</v>
      </c>
      <c r="D35" s="523"/>
      <c r="E35" s="524" t="str">
        <f>IF('各会計、関係団体の財政状況及び健全化判断比率'!B8="","",'各会計、関係団体の財政状況及び健全化判断比率'!B8)</f>
        <v>笠松農業用水及び公共用水管理運営特別会計</v>
      </c>
      <c r="F35" s="524"/>
      <c r="G35" s="524"/>
      <c r="H35" s="524"/>
      <c r="I35" s="524"/>
      <c r="J35" s="524"/>
      <c r="K35" s="524"/>
      <c r="L35" s="524"/>
      <c r="M35" s="524"/>
      <c r="N35" s="524"/>
      <c r="O35" s="524"/>
      <c r="P35" s="524"/>
      <c r="Q35" s="524"/>
      <c r="R35" s="524"/>
      <c r="S35" s="524"/>
      <c r="T35" s="165"/>
      <c r="U35" s="523">
        <f t="shared" ref="U35:U43" si="1">IF(W35="","",U34+1)</f>
        <v>4</v>
      </c>
      <c r="V35" s="523"/>
      <c r="W35" s="524" t="str">
        <f>IF('各会計、関係団体の財政状況及び健全化判断比率'!B29="","",'各会計、関係団体の財政状況及び健全化判断比率'!B29)</f>
        <v>国民健康保険事業川上診療所特別会計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f t="shared" ref="BE35:BE43" si="3">IF(BG35="","",BE34+1)</f>
        <v>9</v>
      </c>
      <c r="BF35" s="523"/>
      <c r="BG35" s="524" t="str">
        <f>IF('各会計、関係団体の財政状況及び健全化判断比率'!B34="","",'各会計、関係団体の財政状況及び健全化判断比率'!B34)</f>
        <v>下水道事業特別会計</v>
      </c>
      <c r="BH35" s="524"/>
      <c r="BI35" s="524"/>
      <c r="BJ35" s="524"/>
      <c r="BK35" s="524"/>
      <c r="BL35" s="524"/>
      <c r="BM35" s="524"/>
      <c r="BN35" s="524"/>
      <c r="BO35" s="524"/>
      <c r="BP35" s="524"/>
      <c r="BQ35" s="524"/>
      <c r="BR35" s="524"/>
      <c r="BS35" s="524"/>
      <c r="BT35" s="524"/>
      <c r="BU35" s="524"/>
      <c r="BV35" s="165"/>
      <c r="BW35" s="523">
        <f t="shared" ref="BW35:BW43" si="4">IF(BY35="","",BW34+1)</f>
        <v>11</v>
      </c>
      <c r="BX35" s="523"/>
      <c r="BY35" s="524" t="str">
        <f>IF('各会計、関係団体の財政状況及び健全化判断比率'!B69="","",'各会計、関係団体の財政状況及び健全化判断比率'!B69)</f>
        <v>御坊日高老人福祉施設事務組合</v>
      </c>
      <c r="BZ35" s="524"/>
      <c r="CA35" s="524"/>
      <c r="CB35" s="524"/>
      <c r="CC35" s="524"/>
      <c r="CD35" s="524"/>
      <c r="CE35" s="524"/>
      <c r="CF35" s="524"/>
      <c r="CG35" s="524"/>
      <c r="CH35" s="524"/>
      <c r="CI35" s="524"/>
      <c r="CJ35" s="524"/>
      <c r="CK35" s="524"/>
      <c r="CL35" s="524"/>
      <c r="CM35" s="524"/>
      <c r="CN35" s="165"/>
      <c r="CO35" s="523">
        <f t="shared" ref="CO35:CO43" si="5">IF(CQ35="","",CO34+1)</f>
        <v>21</v>
      </c>
      <c r="CP35" s="523"/>
      <c r="CQ35" s="524" t="str">
        <f>IF('各会計、関係団体の財政状況及び健全化判断比率'!BS8="","",'各会計、関係団体の財政状況及び健全化判断比率'!BS8)</f>
        <v>日高川町ふるさと振興公社</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x14ac:dyDescent="0.15">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f t="shared" si="1"/>
        <v>5</v>
      </c>
      <c r="V36" s="523"/>
      <c r="W36" s="524" t="str">
        <f>IF('各会計、関係団体の財政状況及び健全化判断比率'!B30="","",'各会計、関係団体の財政状況及び健全化判断比率'!B30)</f>
        <v>国民健康保険事業寒川診療所特別会計</v>
      </c>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f t="shared" si="4"/>
        <v>12</v>
      </c>
      <c r="BX36" s="523"/>
      <c r="BY36" s="524" t="str">
        <f>IF('各会計、関係団体の財政状況及び健全化判断比率'!B70="","",'各会計、関係団体の財政状況及び健全化判断比率'!B70)</f>
        <v>日高広域消防事務組合</v>
      </c>
      <c r="BZ36" s="524"/>
      <c r="CA36" s="524"/>
      <c r="CB36" s="524"/>
      <c r="CC36" s="524"/>
      <c r="CD36" s="524"/>
      <c r="CE36" s="524"/>
      <c r="CF36" s="524"/>
      <c r="CG36" s="524"/>
      <c r="CH36" s="524"/>
      <c r="CI36" s="524"/>
      <c r="CJ36" s="524"/>
      <c r="CK36" s="524"/>
      <c r="CL36" s="524"/>
      <c r="CM36" s="524"/>
      <c r="CN36" s="165"/>
      <c r="CO36" s="523" t="str">
        <f t="shared" si="5"/>
        <v/>
      </c>
      <c r="CP36" s="523"/>
      <c r="CQ36" s="524" t="str">
        <f>IF('各会計、関係団体の財政状況及び健全化判断比率'!BS9="","",'各会計、関係団体の財政状況及び健全化判断比率'!BS9)</f>
        <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x14ac:dyDescent="0.15">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f t="shared" si="1"/>
        <v>6</v>
      </c>
      <c r="V37" s="523"/>
      <c r="W37" s="524" t="str">
        <f>IF('各会計、関係団体の財政状況及び健全化判断比率'!B31="","",'各会計、関係団体の財政状況及び健全化判断比率'!B31)</f>
        <v>介護保険事業特別会計</v>
      </c>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f t="shared" si="4"/>
        <v>13</v>
      </c>
      <c r="BX37" s="523"/>
      <c r="BY37" s="524" t="str">
        <f>IF('各会計、関係団体の財政状況及び健全化判断比率'!B71="","",'各会計、関係団体の財政状況及び健全化判断比率'!B71)</f>
        <v>御坊市外五ヶ町村病院経営事務組合</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x14ac:dyDescent="0.15">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f t="shared" si="1"/>
        <v>7</v>
      </c>
      <c r="V38" s="523"/>
      <c r="W38" s="524" t="str">
        <f>IF('各会計、関係団体の財政状況及び健全化判断比率'!B32="","",'各会計、関係団体の財政状況及び健全化判断比率'!B32)</f>
        <v>後期高齢者医療特別会計</v>
      </c>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14</v>
      </c>
      <c r="BX38" s="523"/>
      <c r="BY38" s="524" t="str">
        <f>IF('各会計、関係団体の財政状況及び健全化判断比率'!B72="","",'各会計、関係団体の財政状況及び健全化判断比率'!B72)</f>
        <v>御坊市日高川町中学校組合</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x14ac:dyDescent="0.15">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15</v>
      </c>
      <c r="BX39" s="523"/>
      <c r="BY39" s="524" t="str">
        <f>IF('各会計、関係団体の財政状況及び健全化判断比率'!B73="","",'各会計、関係団体の財政状況及び健全化判断比率'!B73)</f>
        <v>和歌山県市町村総合事務組合</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x14ac:dyDescent="0.15">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f t="shared" si="4"/>
        <v>16</v>
      </c>
      <c r="BX40" s="523"/>
      <c r="BY40" s="524" t="str">
        <f>IF('各会計、関係団体の財政状況及び健全化判断比率'!B74="","",'各会計、関係団体の財政状況及び健全化判断比率'!B74)</f>
        <v>和歌山県後期高齢者医療広域連合</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x14ac:dyDescent="0.15">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f t="shared" si="4"/>
        <v>17</v>
      </c>
      <c r="BX41" s="523"/>
      <c r="BY41" s="524" t="str">
        <f>IF('各会計、関係団体の財政状況及び健全化判断比率'!B75="","",'各会計、関係団体の財政状況及び健全化判断比率'!B75)</f>
        <v>和歌山県地方税回収機構</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x14ac:dyDescent="0.15">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f t="shared" si="4"/>
        <v>18</v>
      </c>
      <c r="BX42" s="523"/>
      <c r="BY42" s="524" t="str">
        <f>IF('各会計、関係団体の財政状況及び健全化判断比率'!B76="","",'各会計、関係団体の財政状況及び健全化判断比率'!B76)</f>
        <v>御坊日高老人福祉施設事務組合（公営企業会計）</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x14ac:dyDescent="0.15">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f t="shared" si="4"/>
        <v>19</v>
      </c>
      <c r="BX43" s="523"/>
      <c r="BY43" s="524" t="str">
        <f>IF('各会計、関係団体の財政状況及び健全化判断比率'!B77="","",'各会計、関係団体の財政状況及び健全化判断比率'!B77)</f>
        <v>和歌山県後期高齢者医療広域連合（特別会計）</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274</v>
      </c>
    </row>
    <row r="50" spans="5:5" x14ac:dyDescent="0.15">
      <c r="E50" s="136" t="s">
        <v>138</v>
      </c>
    </row>
    <row r="51" spans="5:5" x14ac:dyDescent="0.15">
      <c r="E51" s="136" t="s">
        <v>275</v>
      </c>
    </row>
    <row r="52" spans="5:5" x14ac:dyDescent="0.15">
      <c r="E52" s="136" t="s">
        <v>276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401</v>
      </c>
      <c r="DI1" s="570"/>
      <c r="DJ1" s="570"/>
      <c r="DK1" s="570"/>
      <c r="DL1" s="570"/>
      <c r="DM1" s="570"/>
      <c r="DN1" s="571"/>
      <c r="DP1" s="569" t="s">
        <v>402</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x14ac:dyDescent="0.15">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1" t="s">
        <v>278</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279</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280</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81" t="s">
        <v>93</v>
      </c>
      <c r="C4" s="582"/>
      <c r="D4" s="582"/>
      <c r="E4" s="582"/>
      <c r="F4" s="582"/>
      <c r="G4" s="582"/>
      <c r="H4" s="582"/>
      <c r="I4" s="582"/>
      <c r="J4" s="582"/>
      <c r="K4" s="582"/>
      <c r="L4" s="582"/>
      <c r="M4" s="582"/>
      <c r="N4" s="582"/>
      <c r="O4" s="582"/>
      <c r="P4" s="582"/>
      <c r="Q4" s="583"/>
      <c r="R4" s="581" t="s">
        <v>281</v>
      </c>
      <c r="S4" s="582"/>
      <c r="T4" s="582"/>
      <c r="U4" s="582"/>
      <c r="V4" s="582"/>
      <c r="W4" s="582"/>
      <c r="X4" s="582"/>
      <c r="Y4" s="583"/>
      <c r="Z4" s="581" t="s">
        <v>282</v>
      </c>
      <c r="AA4" s="582"/>
      <c r="AB4" s="582"/>
      <c r="AC4" s="583"/>
      <c r="AD4" s="581" t="s">
        <v>283</v>
      </c>
      <c r="AE4" s="582"/>
      <c r="AF4" s="582"/>
      <c r="AG4" s="582"/>
      <c r="AH4" s="582"/>
      <c r="AI4" s="582"/>
      <c r="AJ4" s="582"/>
      <c r="AK4" s="583"/>
      <c r="AL4" s="581" t="s">
        <v>282</v>
      </c>
      <c r="AM4" s="582"/>
      <c r="AN4" s="582"/>
      <c r="AO4" s="583"/>
      <c r="AP4" s="592" t="s">
        <v>284</v>
      </c>
      <c r="AQ4" s="592"/>
      <c r="AR4" s="592"/>
      <c r="AS4" s="592"/>
      <c r="AT4" s="592"/>
      <c r="AU4" s="592"/>
      <c r="AV4" s="592"/>
      <c r="AW4" s="592"/>
      <c r="AX4" s="592"/>
      <c r="AY4" s="592"/>
      <c r="AZ4" s="592"/>
      <c r="BA4" s="592"/>
      <c r="BB4" s="592"/>
      <c r="BC4" s="592"/>
      <c r="BD4" s="592"/>
      <c r="BE4" s="592"/>
      <c r="BF4" s="592"/>
      <c r="BG4" s="592" t="s">
        <v>285</v>
      </c>
      <c r="BH4" s="592"/>
      <c r="BI4" s="592"/>
      <c r="BJ4" s="592"/>
      <c r="BK4" s="592"/>
      <c r="BL4" s="592"/>
      <c r="BM4" s="592"/>
      <c r="BN4" s="592"/>
      <c r="BO4" s="592" t="s">
        <v>282</v>
      </c>
      <c r="BP4" s="592"/>
      <c r="BQ4" s="592"/>
      <c r="BR4" s="592"/>
      <c r="BS4" s="592" t="s">
        <v>286</v>
      </c>
      <c r="BT4" s="592"/>
      <c r="BU4" s="592"/>
      <c r="BV4" s="592"/>
      <c r="BW4" s="592"/>
      <c r="BX4" s="592"/>
      <c r="BY4" s="592"/>
      <c r="BZ4" s="592"/>
      <c r="CA4" s="592"/>
      <c r="CB4" s="592"/>
      <c r="CD4" s="572" t="s">
        <v>287</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x14ac:dyDescent="0.15">
      <c r="B5" s="593" t="s">
        <v>288</v>
      </c>
      <c r="C5" s="594"/>
      <c r="D5" s="594"/>
      <c r="E5" s="594"/>
      <c r="F5" s="594"/>
      <c r="G5" s="594"/>
      <c r="H5" s="594"/>
      <c r="I5" s="594"/>
      <c r="J5" s="594"/>
      <c r="K5" s="594"/>
      <c r="L5" s="594"/>
      <c r="M5" s="594"/>
      <c r="N5" s="594"/>
      <c r="O5" s="594"/>
      <c r="P5" s="594"/>
      <c r="Q5" s="595"/>
      <c r="R5" s="584">
        <v>1110031</v>
      </c>
      <c r="S5" s="585"/>
      <c r="T5" s="585"/>
      <c r="U5" s="585"/>
      <c r="V5" s="585"/>
      <c r="W5" s="585"/>
      <c r="X5" s="585"/>
      <c r="Y5" s="586"/>
      <c r="Z5" s="587">
        <v>9.5</v>
      </c>
      <c r="AA5" s="587"/>
      <c r="AB5" s="587"/>
      <c r="AC5" s="587"/>
      <c r="AD5" s="588">
        <v>1110031</v>
      </c>
      <c r="AE5" s="588"/>
      <c r="AF5" s="588"/>
      <c r="AG5" s="588"/>
      <c r="AH5" s="588"/>
      <c r="AI5" s="588"/>
      <c r="AJ5" s="588"/>
      <c r="AK5" s="588"/>
      <c r="AL5" s="589">
        <v>18.7</v>
      </c>
      <c r="AM5" s="590"/>
      <c r="AN5" s="590"/>
      <c r="AO5" s="591"/>
      <c r="AP5" s="593" t="s">
        <v>403</v>
      </c>
      <c r="AQ5" s="594"/>
      <c r="AR5" s="594"/>
      <c r="AS5" s="594"/>
      <c r="AT5" s="594"/>
      <c r="AU5" s="594"/>
      <c r="AV5" s="594"/>
      <c r="AW5" s="594"/>
      <c r="AX5" s="594"/>
      <c r="AY5" s="594"/>
      <c r="AZ5" s="594"/>
      <c r="BA5" s="594"/>
      <c r="BB5" s="594"/>
      <c r="BC5" s="594"/>
      <c r="BD5" s="594"/>
      <c r="BE5" s="594"/>
      <c r="BF5" s="595"/>
      <c r="BG5" s="575">
        <v>1106729</v>
      </c>
      <c r="BH5" s="576"/>
      <c r="BI5" s="576"/>
      <c r="BJ5" s="576"/>
      <c r="BK5" s="576"/>
      <c r="BL5" s="576"/>
      <c r="BM5" s="576"/>
      <c r="BN5" s="577"/>
      <c r="BO5" s="580">
        <v>99.7</v>
      </c>
      <c r="BP5" s="580"/>
      <c r="BQ5" s="580"/>
      <c r="BR5" s="580"/>
      <c r="BS5" s="578" t="s">
        <v>404</v>
      </c>
      <c r="BT5" s="578"/>
      <c r="BU5" s="578"/>
      <c r="BV5" s="578"/>
      <c r="BW5" s="578"/>
      <c r="BX5" s="578"/>
      <c r="BY5" s="578"/>
      <c r="BZ5" s="578"/>
      <c r="CA5" s="578"/>
      <c r="CB5" s="579"/>
      <c r="CD5" s="572" t="s">
        <v>284</v>
      </c>
      <c r="CE5" s="573"/>
      <c r="CF5" s="573"/>
      <c r="CG5" s="573"/>
      <c r="CH5" s="573"/>
      <c r="CI5" s="573"/>
      <c r="CJ5" s="573"/>
      <c r="CK5" s="573"/>
      <c r="CL5" s="573"/>
      <c r="CM5" s="573"/>
      <c r="CN5" s="573"/>
      <c r="CO5" s="573"/>
      <c r="CP5" s="573"/>
      <c r="CQ5" s="574"/>
      <c r="CR5" s="572" t="s">
        <v>289</v>
      </c>
      <c r="CS5" s="573"/>
      <c r="CT5" s="573"/>
      <c r="CU5" s="573"/>
      <c r="CV5" s="573"/>
      <c r="CW5" s="573"/>
      <c r="CX5" s="573"/>
      <c r="CY5" s="574"/>
      <c r="CZ5" s="572" t="s">
        <v>282</v>
      </c>
      <c r="DA5" s="573"/>
      <c r="DB5" s="573"/>
      <c r="DC5" s="574"/>
      <c r="DD5" s="572" t="s">
        <v>290</v>
      </c>
      <c r="DE5" s="573"/>
      <c r="DF5" s="573"/>
      <c r="DG5" s="573"/>
      <c r="DH5" s="573"/>
      <c r="DI5" s="573"/>
      <c r="DJ5" s="573"/>
      <c r="DK5" s="573"/>
      <c r="DL5" s="573"/>
      <c r="DM5" s="573"/>
      <c r="DN5" s="573"/>
      <c r="DO5" s="573"/>
      <c r="DP5" s="574"/>
      <c r="DQ5" s="572" t="s">
        <v>291</v>
      </c>
      <c r="DR5" s="573"/>
      <c r="DS5" s="573"/>
      <c r="DT5" s="573"/>
      <c r="DU5" s="573"/>
      <c r="DV5" s="573"/>
      <c r="DW5" s="573"/>
      <c r="DX5" s="573"/>
      <c r="DY5" s="573"/>
      <c r="DZ5" s="573"/>
      <c r="EA5" s="573"/>
      <c r="EB5" s="573"/>
      <c r="EC5" s="574"/>
    </row>
    <row r="6" spans="2:143" ht="11.25" customHeight="1" x14ac:dyDescent="0.15">
      <c r="B6" s="607" t="s">
        <v>292</v>
      </c>
      <c r="C6" s="608"/>
      <c r="D6" s="608"/>
      <c r="E6" s="608"/>
      <c r="F6" s="608"/>
      <c r="G6" s="608"/>
      <c r="H6" s="608"/>
      <c r="I6" s="608"/>
      <c r="J6" s="608"/>
      <c r="K6" s="608"/>
      <c r="L6" s="608"/>
      <c r="M6" s="608"/>
      <c r="N6" s="608"/>
      <c r="O6" s="608"/>
      <c r="P6" s="608"/>
      <c r="Q6" s="609"/>
      <c r="R6" s="575">
        <v>102080</v>
      </c>
      <c r="S6" s="576"/>
      <c r="T6" s="576"/>
      <c r="U6" s="576"/>
      <c r="V6" s="576"/>
      <c r="W6" s="576"/>
      <c r="X6" s="576"/>
      <c r="Y6" s="577"/>
      <c r="Z6" s="580">
        <v>0.9</v>
      </c>
      <c r="AA6" s="580"/>
      <c r="AB6" s="580"/>
      <c r="AC6" s="580"/>
      <c r="AD6" s="578">
        <v>102080</v>
      </c>
      <c r="AE6" s="578"/>
      <c r="AF6" s="578"/>
      <c r="AG6" s="578"/>
      <c r="AH6" s="578"/>
      <c r="AI6" s="578"/>
      <c r="AJ6" s="578"/>
      <c r="AK6" s="578"/>
      <c r="AL6" s="596">
        <v>1.7</v>
      </c>
      <c r="AM6" s="597"/>
      <c r="AN6" s="597"/>
      <c r="AO6" s="598"/>
      <c r="AP6" s="607" t="s">
        <v>293</v>
      </c>
      <c r="AQ6" s="608"/>
      <c r="AR6" s="608"/>
      <c r="AS6" s="608"/>
      <c r="AT6" s="608"/>
      <c r="AU6" s="608"/>
      <c r="AV6" s="608"/>
      <c r="AW6" s="608"/>
      <c r="AX6" s="608"/>
      <c r="AY6" s="608"/>
      <c r="AZ6" s="608"/>
      <c r="BA6" s="608"/>
      <c r="BB6" s="608"/>
      <c r="BC6" s="608"/>
      <c r="BD6" s="608"/>
      <c r="BE6" s="608"/>
      <c r="BF6" s="609"/>
      <c r="BG6" s="575">
        <v>1106729</v>
      </c>
      <c r="BH6" s="576"/>
      <c r="BI6" s="576"/>
      <c r="BJ6" s="576"/>
      <c r="BK6" s="576"/>
      <c r="BL6" s="576"/>
      <c r="BM6" s="576"/>
      <c r="BN6" s="577"/>
      <c r="BO6" s="580">
        <v>99.7</v>
      </c>
      <c r="BP6" s="580"/>
      <c r="BQ6" s="580"/>
      <c r="BR6" s="580"/>
      <c r="BS6" s="578" t="s">
        <v>405</v>
      </c>
      <c r="BT6" s="578"/>
      <c r="BU6" s="578"/>
      <c r="BV6" s="578"/>
      <c r="BW6" s="578"/>
      <c r="BX6" s="578"/>
      <c r="BY6" s="578"/>
      <c r="BZ6" s="578"/>
      <c r="CA6" s="578"/>
      <c r="CB6" s="579"/>
      <c r="CD6" s="604" t="s">
        <v>294</v>
      </c>
      <c r="CE6" s="605"/>
      <c r="CF6" s="605"/>
      <c r="CG6" s="605"/>
      <c r="CH6" s="605"/>
      <c r="CI6" s="605"/>
      <c r="CJ6" s="605"/>
      <c r="CK6" s="605"/>
      <c r="CL6" s="605"/>
      <c r="CM6" s="605"/>
      <c r="CN6" s="605"/>
      <c r="CO6" s="605"/>
      <c r="CP6" s="605"/>
      <c r="CQ6" s="606"/>
      <c r="CR6" s="575">
        <v>101785</v>
      </c>
      <c r="CS6" s="576"/>
      <c r="CT6" s="576"/>
      <c r="CU6" s="576"/>
      <c r="CV6" s="576"/>
      <c r="CW6" s="576"/>
      <c r="CX6" s="576"/>
      <c r="CY6" s="577"/>
      <c r="CZ6" s="580">
        <v>0.9</v>
      </c>
      <c r="DA6" s="580"/>
      <c r="DB6" s="580"/>
      <c r="DC6" s="580"/>
      <c r="DD6" s="599" t="s">
        <v>405</v>
      </c>
      <c r="DE6" s="576"/>
      <c r="DF6" s="576"/>
      <c r="DG6" s="576"/>
      <c r="DH6" s="576"/>
      <c r="DI6" s="576"/>
      <c r="DJ6" s="576"/>
      <c r="DK6" s="576"/>
      <c r="DL6" s="576"/>
      <c r="DM6" s="576"/>
      <c r="DN6" s="576"/>
      <c r="DO6" s="576"/>
      <c r="DP6" s="577"/>
      <c r="DQ6" s="599">
        <v>101785</v>
      </c>
      <c r="DR6" s="576"/>
      <c r="DS6" s="576"/>
      <c r="DT6" s="576"/>
      <c r="DU6" s="576"/>
      <c r="DV6" s="576"/>
      <c r="DW6" s="576"/>
      <c r="DX6" s="576"/>
      <c r="DY6" s="576"/>
      <c r="DZ6" s="576"/>
      <c r="EA6" s="576"/>
      <c r="EB6" s="576"/>
      <c r="EC6" s="600"/>
    </row>
    <row r="7" spans="2:143" ht="11.25" customHeight="1" x14ac:dyDescent="0.15">
      <c r="B7" s="607" t="s">
        <v>295</v>
      </c>
      <c r="C7" s="608"/>
      <c r="D7" s="608"/>
      <c r="E7" s="608"/>
      <c r="F7" s="608"/>
      <c r="G7" s="608"/>
      <c r="H7" s="608"/>
      <c r="I7" s="608"/>
      <c r="J7" s="608"/>
      <c r="K7" s="608"/>
      <c r="L7" s="608"/>
      <c r="M7" s="608"/>
      <c r="N7" s="608"/>
      <c r="O7" s="608"/>
      <c r="P7" s="608"/>
      <c r="Q7" s="609"/>
      <c r="R7" s="575">
        <v>4190</v>
      </c>
      <c r="S7" s="576"/>
      <c r="T7" s="576"/>
      <c r="U7" s="576"/>
      <c r="V7" s="576"/>
      <c r="W7" s="576"/>
      <c r="X7" s="576"/>
      <c r="Y7" s="577"/>
      <c r="Z7" s="580">
        <v>0</v>
      </c>
      <c r="AA7" s="580"/>
      <c r="AB7" s="580"/>
      <c r="AC7" s="580"/>
      <c r="AD7" s="578">
        <v>4190</v>
      </c>
      <c r="AE7" s="578"/>
      <c r="AF7" s="578"/>
      <c r="AG7" s="578"/>
      <c r="AH7" s="578"/>
      <c r="AI7" s="578"/>
      <c r="AJ7" s="578"/>
      <c r="AK7" s="578"/>
      <c r="AL7" s="596">
        <v>0.1</v>
      </c>
      <c r="AM7" s="597"/>
      <c r="AN7" s="597"/>
      <c r="AO7" s="598"/>
      <c r="AP7" s="607" t="s">
        <v>296</v>
      </c>
      <c r="AQ7" s="608"/>
      <c r="AR7" s="608"/>
      <c r="AS7" s="608"/>
      <c r="AT7" s="608"/>
      <c r="AU7" s="608"/>
      <c r="AV7" s="608"/>
      <c r="AW7" s="608"/>
      <c r="AX7" s="608"/>
      <c r="AY7" s="608"/>
      <c r="AZ7" s="608"/>
      <c r="BA7" s="608"/>
      <c r="BB7" s="608"/>
      <c r="BC7" s="608"/>
      <c r="BD7" s="608"/>
      <c r="BE7" s="608"/>
      <c r="BF7" s="609"/>
      <c r="BG7" s="575">
        <v>379371</v>
      </c>
      <c r="BH7" s="576"/>
      <c r="BI7" s="576"/>
      <c r="BJ7" s="576"/>
      <c r="BK7" s="576"/>
      <c r="BL7" s="576"/>
      <c r="BM7" s="576"/>
      <c r="BN7" s="577"/>
      <c r="BO7" s="580">
        <v>34.200000000000003</v>
      </c>
      <c r="BP7" s="580"/>
      <c r="BQ7" s="580"/>
      <c r="BR7" s="580"/>
      <c r="BS7" s="578" t="s">
        <v>405</v>
      </c>
      <c r="BT7" s="578"/>
      <c r="BU7" s="578"/>
      <c r="BV7" s="578"/>
      <c r="BW7" s="578"/>
      <c r="BX7" s="578"/>
      <c r="BY7" s="578"/>
      <c r="BZ7" s="578"/>
      <c r="CA7" s="578"/>
      <c r="CB7" s="579"/>
      <c r="CD7" s="601" t="s">
        <v>297</v>
      </c>
      <c r="CE7" s="602"/>
      <c r="CF7" s="602"/>
      <c r="CG7" s="602"/>
      <c r="CH7" s="602"/>
      <c r="CI7" s="602"/>
      <c r="CJ7" s="602"/>
      <c r="CK7" s="602"/>
      <c r="CL7" s="602"/>
      <c r="CM7" s="602"/>
      <c r="CN7" s="602"/>
      <c r="CO7" s="602"/>
      <c r="CP7" s="602"/>
      <c r="CQ7" s="603"/>
      <c r="CR7" s="575">
        <v>1725547</v>
      </c>
      <c r="CS7" s="576"/>
      <c r="CT7" s="576"/>
      <c r="CU7" s="576"/>
      <c r="CV7" s="576"/>
      <c r="CW7" s="576"/>
      <c r="CX7" s="576"/>
      <c r="CY7" s="577"/>
      <c r="CZ7" s="580">
        <v>15.5</v>
      </c>
      <c r="DA7" s="580"/>
      <c r="DB7" s="580"/>
      <c r="DC7" s="580"/>
      <c r="DD7" s="599">
        <v>39982</v>
      </c>
      <c r="DE7" s="576"/>
      <c r="DF7" s="576"/>
      <c r="DG7" s="576"/>
      <c r="DH7" s="576"/>
      <c r="DI7" s="576"/>
      <c r="DJ7" s="576"/>
      <c r="DK7" s="576"/>
      <c r="DL7" s="576"/>
      <c r="DM7" s="576"/>
      <c r="DN7" s="576"/>
      <c r="DO7" s="576"/>
      <c r="DP7" s="577"/>
      <c r="DQ7" s="599">
        <v>1360153</v>
      </c>
      <c r="DR7" s="576"/>
      <c r="DS7" s="576"/>
      <c r="DT7" s="576"/>
      <c r="DU7" s="576"/>
      <c r="DV7" s="576"/>
      <c r="DW7" s="576"/>
      <c r="DX7" s="576"/>
      <c r="DY7" s="576"/>
      <c r="DZ7" s="576"/>
      <c r="EA7" s="576"/>
      <c r="EB7" s="576"/>
      <c r="EC7" s="600"/>
    </row>
    <row r="8" spans="2:143" ht="11.25" customHeight="1" x14ac:dyDescent="0.15">
      <c r="B8" s="607" t="s">
        <v>406</v>
      </c>
      <c r="C8" s="608"/>
      <c r="D8" s="608"/>
      <c r="E8" s="608"/>
      <c r="F8" s="608"/>
      <c r="G8" s="608"/>
      <c r="H8" s="608"/>
      <c r="I8" s="608"/>
      <c r="J8" s="608"/>
      <c r="K8" s="608"/>
      <c r="L8" s="608"/>
      <c r="M8" s="608"/>
      <c r="N8" s="608"/>
      <c r="O8" s="608"/>
      <c r="P8" s="608"/>
      <c r="Q8" s="609"/>
      <c r="R8" s="575">
        <v>3175</v>
      </c>
      <c r="S8" s="576"/>
      <c r="T8" s="576"/>
      <c r="U8" s="576"/>
      <c r="V8" s="576"/>
      <c r="W8" s="576"/>
      <c r="X8" s="576"/>
      <c r="Y8" s="577"/>
      <c r="Z8" s="580">
        <v>0</v>
      </c>
      <c r="AA8" s="580"/>
      <c r="AB8" s="580"/>
      <c r="AC8" s="580"/>
      <c r="AD8" s="578">
        <v>3175</v>
      </c>
      <c r="AE8" s="578"/>
      <c r="AF8" s="578"/>
      <c r="AG8" s="578"/>
      <c r="AH8" s="578"/>
      <c r="AI8" s="578"/>
      <c r="AJ8" s="578"/>
      <c r="AK8" s="578"/>
      <c r="AL8" s="596">
        <v>0.1</v>
      </c>
      <c r="AM8" s="597"/>
      <c r="AN8" s="597"/>
      <c r="AO8" s="598"/>
      <c r="AP8" s="607" t="s">
        <v>298</v>
      </c>
      <c r="AQ8" s="608"/>
      <c r="AR8" s="608"/>
      <c r="AS8" s="608"/>
      <c r="AT8" s="608"/>
      <c r="AU8" s="608"/>
      <c r="AV8" s="608"/>
      <c r="AW8" s="608"/>
      <c r="AX8" s="608"/>
      <c r="AY8" s="608"/>
      <c r="AZ8" s="608"/>
      <c r="BA8" s="608"/>
      <c r="BB8" s="608"/>
      <c r="BC8" s="608"/>
      <c r="BD8" s="608"/>
      <c r="BE8" s="608"/>
      <c r="BF8" s="609"/>
      <c r="BG8" s="575">
        <v>13159</v>
      </c>
      <c r="BH8" s="576"/>
      <c r="BI8" s="576"/>
      <c r="BJ8" s="576"/>
      <c r="BK8" s="576"/>
      <c r="BL8" s="576"/>
      <c r="BM8" s="576"/>
      <c r="BN8" s="577"/>
      <c r="BO8" s="580">
        <v>1.2</v>
      </c>
      <c r="BP8" s="580"/>
      <c r="BQ8" s="580"/>
      <c r="BR8" s="580"/>
      <c r="BS8" s="599" t="s">
        <v>407</v>
      </c>
      <c r="BT8" s="576"/>
      <c r="BU8" s="576"/>
      <c r="BV8" s="576"/>
      <c r="BW8" s="576"/>
      <c r="BX8" s="576"/>
      <c r="BY8" s="576"/>
      <c r="BZ8" s="576"/>
      <c r="CA8" s="576"/>
      <c r="CB8" s="600"/>
      <c r="CD8" s="601" t="s">
        <v>299</v>
      </c>
      <c r="CE8" s="602"/>
      <c r="CF8" s="602"/>
      <c r="CG8" s="602"/>
      <c r="CH8" s="602"/>
      <c r="CI8" s="602"/>
      <c r="CJ8" s="602"/>
      <c r="CK8" s="602"/>
      <c r="CL8" s="602"/>
      <c r="CM8" s="602"/>
      <c r="CN8" s="602"/>
      <c r="CO8" s="602"/>
      <c r="CP8" s="602"/>
      <c r="CQ8" s="603"/>
      <c r="CR8" s="575">
        <v>1642410</v>
      </c>
      <c r="CS8" s="576"/>
      <c r="CT8" s="576"/>
      <c r="CU8" s="576"/>
      <c r="CV8" s="576"/>
      <c r="CW8" s="576"/>
      <c r="CX8" s="576"/>
      <c r="CY8" s="577"/>
      <c r="CZ8" s="580">
        <v>14.8</v>
      </c>
      <c r="DA8" s="580"/>
      <c r="DB8" s="580"/>
      <c r="DC8" s="580"/>
      <c r="DD8" s="599">
        <v>7579</v>
      </c>
      <c r="DE8" s="576"/>
      <c r="DF8" s="576"/>
      <c r="DG8" s="576"/>
      <c r="DH8" s="576"/>
      <c r="DI8" s="576"/>
      <c r="DJ8" s="576"/>
      <c r="DK8" s="576"/>
      <c r="DL8" s="576"/>
      <c r="DM8" s="576"/>
      <c r="DN8" s="576"/>
      <c r="DO8" s="576"/>
      <c r="DP8" s="577"/>
      <c r="DQ8" s="599">
        <v>1028125</v>
      </c>
      <c r="DR8" s="576"/>
      <c r="DS8" s="576"/>
      <c r="DT8" s="576"/>
      <c r="DU8" s="576"/>
      <c r="DV8" s="576"/>
      <c r="DW8" s="576"/>
      <c r="DX8" s="576"/>
      <c r="DY8" s="576"/>
      <c r="DZ8" s="576"/>
      <c r="EA8" s="576"/>
      <c r="EB8" s="576"/>
      <c r="EC8" s="600"/>
    </row>
    <row r="9" spans="2:143" ht="11.25" customHeight="1" x14ac:dyDescent="0.15">
      <c r="B9" s="607" t="s">
        <v>408</v>
      </c>
      <c r="C9" s="608"/>
      <c r="D9" s="608"/>
      <c r="E9" s="608"/>
      <c r="F9" s="608"/>
      <c r="G9" s="608"/>
      <c r="H9" s="608"/>
      <c r="I9" s="608"/>
      <c r="J9" s="608"/>
      <c r="K9" s="608"/>
      <c r="L9" s="608"/>
      <c r="M9" s="608"/>
      <c r="N9" s="608"/>
      <c r="O9" s="608"/>
      <c r="P9" s="608"/>
      <c r="Q9" s="609"/>
      <c r="R9" s="575">
        <v>579</v>
      </c>
      <c r="S9" s="576"/>
      <c r="T9" s="576"/>
      <c r="U9" s="576"/>
      <c r="V9" s="576"/>
      <c r="W9" s="576"/>
      <c r="X9" s="576"/>
      <c r="Y9" s="577"/>
      <c r="Z9" s="580">
        <v>0</v>
      </c>
      <c r="AA9" s="580"/>
      <c r="AB9" s="580"/>
      <c r="AC9" s="580"/>
      <c r="AD9" s="578">
        <v>579</v>
      </c>
      <c r="AE9" s="578"/>
      <c r="AF9" s="578"/>
      <c r="AG9" s="578"/>
      <c r="AH9" s="578"/>
      <c r="AI9" s="578"/>
      <c r="AJ9" s="578"/>
      <c r="AK9" s="578"/>
      <c r="AL9" s="596">
        <v>0</v>
      </c>
      <c r="AM9" s="597"/>
      <c r="AN9" s="597"/>
      <c r="AO9" s="598"/>
      <c r="AP9" s="607" t="s">
        <v>300</v>
      </c>
      <c r="AQ9" s="608"/>
      <c r="AR9" s="608"/>
      <c r="AS9" s="608"/>
      <c r="AT9" s="608"/>
      <c r="AU9" s="608"/>
      <c r="AV9" s="608"/>
      <c r="AW9" s="608"/>
      <c r="AX9" s="608"/>
      <c r="AY9" s="608"/>
      <c r="AZ9" s="608"/>
      <c r="BA9" s="608"/>
      <c r="BB9" s="608"/>
      <c r="BC9" s="608"/>
      <c r="BD9" s="608"/>
      <c r="BE9" s="608"/>
      <c r="BF9" s="609"/>
      <c r="BG9" s="575">
        <v>312744</v>
      </c>
      <c r="BH9" s="576"/>
      <c r="BI9" s="576"/>
      <c r="BJ9" s="576"/>
      <c r="BK9" s="576"/>
      <c r="BL9" s="576"/>
      <c r="BM9" s="576"/>
      <c r="BN9" s="577"/>
      <c r="BO9" s="580">
        <v>28.2</v>
      </c>
      <c r="BP9" s="580"/>
      <c r="BQ9" s="580"/>
      <c r="BR9" s="580"/>
      <c r="BS9" s="599" t="s">
        <v>409</v>
      </c>
      <c r="BT9" s="576"/>
      <c r="BU9" s="576"/>
      <c r="BV9" s="576"/>
      <c r="BW9" s="576"/>
      <c r="BX9" s="576"/>
      <c r="BY9" s="576"/>
      <c r="BZ9" s="576"/>
      <c r="CA9" s="576"/>
      <c r="CB9" s="600"/>
      <c r="CD9" s="601" t="s">
        <v>301</v>
      </c>
      <c r="CE9" s="602"/>
      <c r="CF9" s="602"/>
      <c r="CG9" s="602"/>
      <c r="CH9" s="602"/>
      <c r="CI9" s="602"/>
      <c r="CJ9" s="602"/>
      <c r="CK9" s="602"/>
      <c r="CL9" s="602"/>
      <c r="CM9" s="602"/>
      <c r="CN9" s="602"/>
      <c r="CO9" s="602"/>
      <c r="CP9" s="602"/>
      <c r="CQ9" s="603"/>
      <c r="CR9" s="575">
        <v>871279</v>
      </c>
      <c r="CS9" s="576"/>
      <c r="CT9" s="576"/>
      <c r="CU9" s="576"/>
      <c r="CV9" s="576"/>
      <c r="CW9" s="576"/>
      <c r="CX9" s="576"/>
      <c r="CY9" s="577"/>
      <c r="CZ9" s="580">
        <v>7.8</v>
      </c>
      <c r="DA9" s="580"/>
      <c r="DB9" s="580"/>
      <c r="DC9" s="580"/>
      <c r="DD9" s="599">
        <v>18267</v>
      </c>
      <c r="DE9" s="576"/>
      <c r="DF9" s="576"/>
      <c r="DG9" s="576"/>
      <c r="DH9" s="576"/>
      <c r="DI9" s="576"/>
      <c r="DJ9" s="576"/>
      <c r="DK9" s="576"/>
      <c r="DL9" s="576"/>
      <c r="DM9" s="576"/>
      <c r="DN9" s="576"/>
      <c r="DO9" s="576"/>
      <c r="DP9" s="577"/>
      <c r="DQ9" s="599">
        <v>834182</v>
      </c>
      <c r="DR9" s="576"/>
      <c r="DS9" s="576"/>
      <c r="DT9" s="576"/>
      <c r="DU9" s="576"/>
      <c r="DV9" s="576"/>
      <c r="DW9" s="576"/>
      <c r="DX9" s="576"/>
      <c r="DY9" s="576"/>
      <c r="DZ9" s="576"/>
      <c r="EA9" s="576"/>
      <c r="EB9" s="576"/>
      <c r="EC9" s="600"/>
    </row>
    <row r="10" spans="2:143" ht="11.25" customHeight="1" x14ac:dyDescent="0.15">
      <c r="B10" s="607" t="s">
        <v>302</v>
      </c>
      <c r="C10" s="608"/>
      <c r="D10" s="608"/>
      <c r="E10" s="608"/>
      <c r="F10" s="608"/>
      <c r="G10" s="608"/>
      <c r="H10" s="608"/>
      <c r="I10" s="608"/>
      <c r="J10" s="608"/>
      <c r="K10" s="608"/>
      <c r="L10" s="608"/>
      <c r="M10" s="608"/>
      <c r="N10" s="608"/>
      <c r="O10" s="608"/>
      <c r="P10" s="608"/>
      <c r="Q10" s="609"/>
      <c r="R10" s="575">
        <v>80934</v>
      </c>
      <c r="S10" s="576"/>
      <c r="T10" s="576"/>
      <c r="U10" s="576"/>
      <c r="V10" s="576"/>
      <c r="W10" s="576"/>
      <c r="X10" s="576"/>
      <c r="Y10" s="577"/>
      <c r="Z10" s="580">
        <v>0.7</v>
      </c>
      <c r="AA10" s="580"/>
      <c r="AB10" s="580"/>
      <c r="AC10" s="580"/>
      <c r="AD10" s="578">
        <v>80934</v>
      </c>
      <c r="AE10" s="578"/>
      <c r="AF10" s="578"/>
      <c r="AG10" s="578"/>
      <c r="AH10" s="578"/>
      <c r="AI10" s="578"/>
      <c r="AJ10" s="578"/>
      <c r="AK10" s="578"/>
      <c r="AL10" s="596">
        <v>1.4</v>
      </c>
      <c r="AM10" s="597"/>
      <c r="AN10" s="597"/>
      <c r="AO10" s="598"/>
      <c r="AP10" s="607" t="s">
        <v>303</v>
      </c>
      <c r="AQ10" s="608"/>
      <c r="AR10" s="608"/>
      <c r="AS10" s="608"/>
      <c r="AT10" s="608"/>
      <c r="AU10" s="608"/>
      <c r="AV10" s="608"/>
      <c r="AW10" s="608"/>
      <c r="AX10" s="608"/>
      <c r="AY10" s="608"/>
      <c r="AZ10" s="608"/>
      <c r="BA10" s="608"/>
      <c r="BB10" s="608"/>
      <c r="BC10" s="608"/>
      <c r="BD10" s="608"/>
      <c r="BE10" s="608"/>
      <c r="BF10" s="609"/>
      <c r="BG10" s="575">
        <v>18452</v>
      </c>
      <c r="BH10" s="576"/>
      <c r="BI10" s="576"/>
      <c r="BJ10" s="576"/>
      <c r="BK10" s="576"/>
      <c r="BL10" s="576"/>
      <c r="BM10" s="576"/>
      <c r="BN10" s="577"/>
      <c r="BO10" s="580">
        <v>1.7</v>
      </c>
      <c r="BP10" s="580"/>
      <c r="BQ10" s="580"/>
      <c r="BR10" s="580"/>
      <c r="BS10" s="599" t="s">
        <v>409</v>
      </c>
      <c r="BT10" s="576"/>
      <c r="BU10" s="576"/>
      <c r="BV10" s="576"/>
      <c r="BW10" s="576"/>
      <c r="BX10" s="576"/>
      <c r="BY10" s="576"/>
      <c r="BZ10" s="576"/>
      <c r="CA10" s="576"/>
      <c r="CB10" s="600"/>
      <c r="CD10" s="601" t="s">
        <v>304</v>
      </c>
      <c r="CE10" s="602"/>
      <c r="CF10" s="602"/>
      <c r="CG10" s="602"/>
      <c r="CH10" s="602"/>
      <c r="CI10" s="602"/>
      <c r="CJ10" s="602"/>
      <c r="CK10" s="602"/>
      <c r="CL10" s="602"/>
      <c r="CM10" s="602"/>
      <c r="CN10" s="602"/>
      <c r="CO10" s="602"/>
      <c r="CP10" s="602"/>
      <c r="CQ10" s="603"/>
      <c r="CR10" s="575">
        <v>13832</v>
      </c>
      <c r="CS10" s="576"/>
      <c r="CT10" s="576"/>
      <c r="CU10" s="576"/>
      <c r="CV10" s="576"/>
      <c r="CW10" s="576"/>
      <c r="CX10" s="576"/>
      <c r="CY10" s="577"/>
      <c r="CZ10" s="580">
        <v>0.1</v>
      </c>
      <c r="DA10" s="580"/>
      <c r="DB10" s="580"/>
      <c r="DC10" s="580"/>
      <c r="DD10" s="599" t="s">
        <v>409</v>
      </c>
      <c r="DE10" s="576"/>
      <c r="DF10" s="576"/>
      <c r="DG10" s="576"/>
      <c r="DH10" s="576"/>
      <c r="DI10" s="576"/>
      <c r="DJ10" s="576"/>
      <c r="DK10" s="576"/>
      <c r="DL10" s="576"/>
      <c r="DM10" s="576"/>
      <c r="DN10" s="576"/>
      <c r="DO10" s="576"/>
      <c r="DP10" s="577"/>
      <c r="DQ10" s="599">
        <v>14</v>
      </c>
      <c r="DR10" s="576"/>
      <c r="DS10" s="576"/>
      <c r="DT10" s="576"/>
      <c r="DU10" s="576"/>
      <c r="DV10" s="576"/>
      <c r="DW10" s="576"/>
      <c r="DX10" s="576"/>
      <c r="DY10" s="576"/>
      <c r="DZ10" s="576"/>
      <c r="EA10" s="576"/>
      <c r="EB10" s="576"/>
      <c r="EC10" s="600"/>
    </row>
    <row r="11" spans="2:143" ht="11.25" customHeight="1" x14ac:dyDescent="0.15">
      <c r="B11" s="607" t="s">
        <v>305</v>
      </c>
      <c r="C11" s="608"/>
      <c r="D11" s="608"/>
      <c r="E11" s="608"/>
      <c r="F11" s="608"/>
      <c r="G11" s="608"/>
      <c r="H11" s="608"/>
      <c r="I11" s="608"/>
      <c r="J11" s="608"/>
      <c r="K11" s="608"/>
      <c r="L11" s="608"/>
      <c r="M11" s="608"/>
      <c r="N11" s="608"/>
      <c r="O11" s="608"/>
      <c r="P11" s="608"/>
      <c r="Q11" s="609"/>
      <c r="R11" s="575">
        <v>12803</v>
      </c>
      <c r="S11" s="576"/>
      <c r="T11" s="576"/>
      <c r="U11" s="576"/>
      <c r="V11" s="576"/>
      <c r="W11" s="576"/>
      <c r="X11" s="576"/>
      <c r="Y11" s="577"/>
      <c r="Z11" s="580">
        <v>0.1</v>
      </c>
      <c r="AA11" s="580"/>
      <c r="AB11" s="580"/>
      <c r="AC11" s="580"/>
      <c r="AD11" s="578">
        <v>12803</v>
      </c>
      <c r="AE11" s="578"/>
      <c r="AF11" s="578"/>
      <c r="AG11" s="578"/>
      <c r="AH11" s="578"/>
      <c r="AI11" s="578"/>
      <c r="AJ11" s="578"/>
      <c r="AK11" s="578"/>
      <c r="AL11" s="596">
        <v>0.2</v>
      </c>
      <c r="AM11" s="597"/>
      <c r="AN11" s="597"/>
      <c r="AO11" s="598"/>
      <c r="AP11" s="607" t="s">
        <v>306</v>
      </c>
      <c r="AQ11" s="608"/>
      <c r="AR11" s="608"/>
      <c r="AS11" s="608"/>
      <c r="AT11" s="608"/>
      <c r="AU11" s="608"/>
      <c r="AV11" s="608"/>
      <c r="AW11" s="608"/>
      <c r="AX11" s="608"/>
      <c r="AY11" s="608"/>
      <c r="AZ11" s="608"/>
      <c r="BA11" s="608"/>
      <c r="BB11" s="608"/>
      <c r="BC11" s="608"/>
      <c r="BD11" s="608"/>
      <c r="BE11" s="608"/>
      <c r="BF11" s="609"/>
      <c r="BG11" s="575">
        <v>35016</v>
      </c>
      <c r="BH11" s="576"/>
      <c r="BI11" s="576"/>
      <c r="BJ11" s="576"/>
      <c r="BK11" s="576"/>
      <c r="BL11" s="576"/>
      <c r="BM11" s="576"/>
      <c r="BN11" s="577"/>
      <c r="BO11" s="580">
        <v>3.2</v>
      </c>
      <c r="BP11" s="580"/>
      <c r="BQ11" s="580"/>
      <c r="BR11" s="580"/>
      <c r="BS11" s="599" t="s">
        <v>409</v>
      </c>
      <c r="BT11" s="576"/>
      <c r="BU11" s="576"/>
      <c r="BV11" s="576"/>
      <c r="BW11" s="576"/>
      <c r="BX11" s="576"/>
      <c r="BY11" s="576"/>
      <c r="BZ11" s="576"/>
      <c r="CA11" s="576"/>
      <c r="CB11" s="600"/>
      <c r="CD11" s="601" t="s">
        <v>307</v>
      </c>
      <c r="CE11" s="602"/>
      <c r="CF11" s="602"/>
      <c r="CG11" s="602"/>
      <c r="CH11" s="602"/>
      <c r="CI11" s="602"/>
      <c r="CJ11" s="602"/>
      <c r="CK11" s="602"/>
      <c r="CL11" s="602"/>
      <c r="CM11" s="602"/>
      <c r="CN11" s="602"/>
      <c r="CO11" s="602"/>
      <c r="CP11" s="602"/>
      <c r="CQ11" s="603"/>
      <c r="CR11" s="575">
        <v>790027</v>
      </c>
      <c r="CS11" s="576"/>
      <c r="CT11" s="576"/>
      <c r="CU11" s="576"/>
      <c r="CV11" s="576"/>
      <c r="CW11" s="576"/>
      <c r="CX11" s="576"/>
      <c r="CY11" s="577"/>
      <c r="CZ11" s="580">
        <v>7.1</v>
      </c>
      <c r="DA11" s="580"/>
      <c r="DB11" s="580"/>
      <c r="DC11" s="580"/>
      <c r="DD11" s="599">
        <v>453601</v>
      </c>
      <c r="DE11" s="576"/>
      <c r="DF11" s="576"/>
      <c r="DG11" s="576"/>
      <c r="DH11" s="576"/>
      <c r="DI11" s="576"/>
      <c r="DJ11" s="576"/>
      <c r="DK11" s="576"/>
      <c r="DL11" s="576"/>
      <c r="DM11" s="576"/>
      <c r="DN11" s="576"/>
      <c r="DO11" s="576"/>
      <c r="DP11" s="577"/>
      <c r="DQ11" s="599">
        <v>299101</v>
      </c>
      <c r="DR11" s="576"/>
      <c r="DS11" s="576"/>
      <c r="DT11" s="576"/>
      <c r="DU11" s="576"/>
      <c r="DV11" s="576"/>
      <c r="DW11" s="576"/>
      <c r="DX11" s="576"/>
      <c r="DY11" s="576"/>
      <c r="DZ11" s="576"/>
      <c r="EA11" s="576"/>
      <c r="EB11" s="576"/>
      <c r="EC11" s="600"/>
    </row>
    <row r="12" spans="2:143" ht="11.25" customHeight="1" x14ac:dyDescent="0.15">
      <c r="B12" s="607" t="s">
        <v>308</v>
      </c>
      <c r="C12" s="608"/>
      <c r="D12" s="608"/>
      <c r="E12" s="608"/>
      <c r="F12" s="608"/>
      <c r="G12" s="608"/>
      <c r="H12" s="608"/>
      <c r="I12" s="608"/>
      <c r="J12" s="608"/>
      <c r="K12" s="608"/>
      <c r="L12" s="608"/>
      <c r="M12" s="608"/>
      <c r="N12" s="608"/>
      <c r="O12" s="608"/>
      <c r="P12" s="608"/>
      <c r="Q12" s="609"/>
      <c r="R12" s="575" t="s">
        <v>409</v>
      </c>
      <c r="S12" s="576"/>
      <c r="T12" s="576"/>
      <c r="U12" s="576"/>
      <c r="V12" s="576"/>
      <c r="W12" s="576"/>
      <c r="X12" s="576"/>
      <c r="Y12" s="577"/>
      <c r="Z12" s="580" t="s">
        <v>409</v>
      </c>
      <c r="AA12" s="580"/>
      <c r="AB12" s="580"/>
      <c r="AC12" s="580"/>
      <c r="AD12" s="578" t="s">
        <v>409</v>
      </c>
      <c r="AE12" s="578"/>
      <c r="AF12" s="578"/>
      <c r="AG12" s="578"/>
      <c r="AH12" s="578"/>
      <c r="AI12" s="578"/>
      <c r="AJ12" s="578"/>
      <c r="AK12" s="578"/>
      <c r="AL12" s="596" t="s">
        <v>409</v>
      </c>
      <c r="AM12" s="597"/>
      <c r="AN12" s="597"/>
      <c r="AO12" s="598"/>
      <c r="AP12" s="607" t="s">
        <v>309</v>
      </c>
      <c r="AQ12" s="608"/>
      <c r="AR12" s="608"/>
      <c r="AS12" s="608"/>
      <c r="AT12" s="608"/>
      <c r="AU12" s="608"/>
      <c r="AV12" s="608"/>
      <c r="AW12" s="608"/>
      <c r="AX12" s="608"/>
      <c r="AY12" s="608"/>
      <c r="AZ12" s="608"/>
      <c r="BA12" s="608"/>
      <c r="BB12" s="608"/>
      <c r="BC12" s="608"/>
      <c r="BD12" s="608"/>
      <c r="BE12" s="608"/>
      <c r="BF12" s="609"/>
      <c r="BG12" s="575">
        <v>646843</v>
      </c>
      <c r="BH12" s="576"/>
      <c r="BI12" s="576"/>
      <c r="BJ12" s="576"/>
      <c r="BK12" s="576"/>
      <c r="BL12" s="576"/>
      <c r="BM12" s="576"/>
      <c r="BN12" s="577"/>
      <c r="BO12" s="580">
        <v>58.3</v>
      </c>
      <c r="BP12" s="580"/>
      <c r="BQ12" s="580"/>
      <c r="BR12" s="580"/>
      <c r="BS12" s="599" t="s">
        <v>409</v>
      </c>
      <c r="BT12" s="576"/>
      <c r="BU12" s="576"/>
      <c r="BV12" s="576"/>
      <c r="BW12" s="576"/>
      <c r="BX12" s="576"/>
      <c r="BY12" s="576"/>
      <c r="BZ12" s="576"/>
      <c r="CA12" s="576"/>
      <c r="CB12" s="600"/>
      <c r="CD12" s="601" t="s">
        <v>310</v>
      </c>
      <c r="CE12" s="602"/>
      <c r="CF12" s="602"/>
      <c r="CG12" s="602"/>
      <c r="CH12" s="602"/>
      <c r="CI12" s="602"/>
      <c r="CJ12" s="602"/>
      <c r="CK12" s="602"/>
      <c r="CL12" s="602"/>
      <c r="CM12" s="602"/>
      <c r="CN12" s="602"/>
      <c r="CO12" s="602"/>
      <c r="CP12" s="602"/>
      <c r="CQ12" s="603"/>
      <c r="CR12" s="575">
        <v>197071</v>
      </c>
      <c r="CS12" s="576"/>
      <c r="CT12" s="576"/>
      <c r="CU12" s="576"/>
      <c r="CV12" s="576"/>
      <c r="CW12" s="576"/>
      <c r="CX12" s="576"/>
      <c r="CY12" s="577"/>
      <c r="CZ12" s="580">
        <v>1.8</v>
      </c>
      <c r="DA12" s="580"/>
      <c r="DB12" s="580"/>
      <c r="DC12" s="580"/>
      <c r="DD12" s="599">
        <v>6187</v>
      </c>
      <c r="DE12" s="576"/>
      <c r="DF12" s="576"/>
      <c r="DG12" s="576"/>
      <c r="DH12" s="576"/>
      <c r="DI12" s="576"/>
      <c r="DJ12" s="576"/>
      <c r="DK12" s="576"/>
      <c r="DL12" s="576"/>
      <c r="DM12" s="576"/>
      <c r="DN12" s="576"/>
      <c r="DO12" s="576"/>
      <c r="DP12" s="577"/>
      <c r="DQ12" s="599">
        <v>192584</v>
      </c>
      <c r="DR12" s="576"/>
      <c r="DS12" s="576"/>
      <c r="DT12" s="576"/>
      <c r="DU12" s="576"/>
      <c r="DV12" s="576"/>
      <c r="DW12" s="576"/>
      <c r="DX12" s="576"/>
      <c r="DY12" s="576"/>
      <c r="DZ12" s="576"/>
      <c r="EA12" s="576"/>
      <c r="EB12" s="576"/>
      <c r="EC12" s="600"/>
    </row>
    <row r="13" spans="2:143" ht="11.25" customHeight="1" x14ac:dyDescent="0.15">
      <c r="B13" s="607" t="s">
        <v>311</v>
      </c>
      <c r="C13" s="608"/>
      <c r="D13" s="608"/>
      <c r="E13" s="608"/>
      <c r="F13" s="608"/>
      <c r="G13" s="608"/>
      <c r="H13" s="608"/>
      <c r="I13" s="608"/>
      <c r="J13" s="608"/>
      <c r="K13" s="608"/>
      <c r="L13" s="608"/>
      <c r="M13" s="608"/>
      <c r="N13" s="608"/>
      <c r="O13" s="608"/>
      <c r="P13" s="608"/>
      <c r="Q13" s="609"/>
      <c r="R13" s="575">
        <v>31095</v>
      </c>
      <c r="S13" s="576"/>
      <c r="T13" s="576"/>
      <c r="U13" s="576"/>
      <c r="V13" s="576"/>
      <c r="W13" s="576"/>
      <c r="X13" s="576"/>
      <c r="Y13" s="577"/>
      <c r="Z13" s="580">
        <v>0.3</v>
      </c>
      <c r="AA13" s="580"/>
      <c r="AB13" s="580"/>
      <c r="AC13" s="580"/>
      <c r="AD13" s="578">
        <v>31095</v>
      </c>
      <c r="AE13" s="578"/>
      <c r="AF13" s="578"/>
      <c r="AG13" s="578"/>
      <c r="AH13" s="578"/>
      <c r="AI13" s="578"/>
      <c r="AJ13" s="578"/>
      <c r="AK13" s="578"/>
      <c r="AL13" s="596">
        <v>0.5</v>
      </c>
      <c r="AM13" s="597"/>
      <c r="AN13" s="597"/>
      <c r="AO13" s="598"/>
      <c r="AP13" s="607" t="s">
        <v>312</v>
      </c>
      <c r="AQ13" s="608"/>
      <c r="AR13" s="608"/>
      <c r="AS13" s="608"/>
      <c r="AT13" s="608"/>
      <c r="AU13" s="608"/>
      <c r="AV13" s="608"/>
      <c r="AW13" s="608"/>
      <c r="AX13" s="608"/>
      <c r="AY13" s="608"/>
      <c r="AZ13" s="608"/>
      <c r="BA13" s="608"/>
      <c r="BB13" s="608"/>
      <c r="BC13" s="608"/>
      <c r="BD13" s="608"/>
      <c r="BE13" s="608"/>
      <c r="BF13" s="609"/>
      <c r="BG13" s="575">
        <v>646074</v>
      </c>
      <c r="BH13" s="576"/>
      <c r="BI13" s="576"/>
      <c r="BJ13" s="576"/>
      <c r="BK13" s="576"/>
      <c r="BL13" s="576"/>
      <c r="BM13" s="576"/>
      <c r="BN13" s="577"/>
      <c r="BO13" s="580">
        <v>58.2</v>
      </c>
      <c r="BP13" s="580"/>
      <c r="BQ13" s="580"/>
      <c r="BR13" s="580"/>
      <c r="BS13" s="599" t="s">
        <v>409</v>
      </c>
      <c r="BT13" s="576"/>
      <c r="BU13" s="576"/>
      <c r="BV13" s="576"/>
      <c r="BW13" s="576"/>
      <c r="BX13" s="576"/>
      <c r="BY13" s="576"/>
      <c r="BZ13" s="576"/>
      <c r="CA13" s="576"/>
      <c r="CB13" s="600"/>
      <c r="CD13" s="601" t="s">
        <v>313</v>
      </c>
      <c r="CE13" s="602"/>
      <c r="CF13" s="602"/>
      <c r="CG13" s="602"/>
      <c r="CH13" s="602"/>
      <c r="CI13" s="602"/>
      <c r="CJ13" s="602"/>
      <c r="CK13" s="602"/>
      <c r="CL13" s="602"/>
      <c r="CM13" s="602"/>
      <c r="CN13" s="602"/>
      <c r="CO13" s="602"/>
      <c r="CP13" s="602"/>
      <c r="CQ13" s="603"/>
      <c r="CR13" s="575">
        <v>778675</v>
      </c>
      <c r="CS13" s="576"/>
      <c r="CT13" s="576"/>
      <c r="CU13" s="576"/>
      <c r="CV13" s="576"/>
      <c r="CW13" s="576"/>
      <c r="CX13" s="576"/>
      <c r="CY13" s="577"/>
      <c r="CZ13" s="580">
        <v>7</v>
      </c>
      <c r="DA13" s="580"/>
      <c r="DB13" s="580"/>
      <c r="DC13" s="580"/>
      <c r="DD13" s="599">
        <v>678355</v>
      </c>
      <c r="DE13" s="576"/>
      <c r="DF13" s="576"/>
      <c r="DG13" s="576"/>
      <c r="DH13" s="576"/>
      <c r="DI13" s="576"/>
      <c r="DJ13" s="576"/>
      <c r="DK13" s="576"/>
      <c r="DL13" s="576"/>
      <c r="DM13" s="576"/>
      <c r="DN13" s="576"/>
      <c r="DO13" s="576"/>
      <c r="DP13" s="577"/>
      <c r="DQ13" s="599">
        <v>208525</v>
      </c>
      <c r="DR13" s="576"/>
      <c r="DS13" s="576"/>
      <c r="DT13" s="576"/>
      <c r="DU13" s="576"/>
      <c r="DV13" s="576"/>
      <c r="DW13" s="576"/>
      <c r="DX13" s="576"/>
      <c r="DY13" s="576"/>
      <c r="DZ13" s="576"/>
      <c r="EA13" s="576"/>
      <c r="EB13" s="576"/>
      <c r="EC13" s="600"/>
    </row>
    <row r="14" spans="2:143" ht="11.25" customHeight="1" x14ac:dyDescent="0.15">
      <c r="B14" s="607" t="s">
        <v>314</v>
      </c>
      <c r="C14" s="608"/>
      <c r="D14" s="608"/>
      <c r="E14" s="608"/>
      <c r="F14" s="608"/>
      <c r="G14" s="608"/>
      <c r="H14" s="608"/>
      <c r="I14" s="608"/>
      <c r="J14" s="608"/>
      <c r="K14" s="608"/>
      <c r="L14" s="608"/>
      <c r="M14" s="608"/>
      <c r="N14" s="608"/>
      <c r="O14" s="608"/>
      <c r="P14" s="608"/>
      <c r="Q14" s="609"/>
      <c r="R14" s="575" t="s">
        <v>409</v>
      </c>
      <c r="S14" s="576"/>
      <c r="T14" s="576"/>
      <c r="U14" s="576"/>
      <c r="V14" s="576"/>
      <c r="W14" s="576"/>
      <c r="X14" s="576"/>
      <c r="Y14" s="577"/>
      <c r="Z14" s="580" t="s">
        <v>409</v>
      </c>
      <c r="AA14" s="580"/>
      <c r="AB14" s="580"/>
      <c r="AC14" s="580"/>
      <c r="AD14" s="578" t="s">
        <v>409</v>
      </c>
      <c r="AE14" s="578"/>
      <c r="AF14" s="578"/>
      <c r="AG14" s="578"/>
      <c r="AH14" s="578"/>
      <c r="AI14" s="578"/>
      <c r="AJ14" s="578"/>
      <c r="AK14" s="578"/>
      <c r="AL14" s="596" t="s">
        <v>409</v>
      </c>
      <c r="AM14" s="597"/>
      <c r="AN14" s="597"/>
      <c r="AO14" s="598"/>
      <c r="AP14" s="607" t="s">
        <v>315</v>
      </c>
      <c r="AQ14" s="608"/>
      <c r="AR14" s="608"/>
      <c r="AS14" s="608"/>
      <c r="AT14" s="608"/>
      <c r="AU14" s="608"/>
      <c r="AV14" s="608"/>
      <c r="AW14" s="608"/>
      <c r="AX14" s="608"/>
      <c r="AY14" s="608"/>
      <c r="AZ14" s="608"/>
      <c r="BA14" s="608"/>
      <c r="BB14" s="608"/>
      <c r="BC14" s="608"/>
      <c r="BD14" s="608"/>
      <c r="BE14" s="608"/>
      <c r="BF14" s="609"/>
      <c r="BG14" s="575">
        <v>32939</v>
      </c>
      <c r="BH14" s="576"/>
      <c r="BI14" s="576"/>
      <c r="BJ14" s="576"/>
      <c r="BK14" s="576"/>
      <c r="BL14" s="576"/>
      <c r="BM14" s="576"/>
      <c r="BN14" s="577"/>
      <c r="BO14" s="580">
        <v>3</v>
      </c>
      <c r="BP14" s="580"/>
      <c r="BQ14" s="580"/>
      <c r="BR14" s="580"/>
      <c r="BS14" s="599" t="s">
        <v>409</v>
      </c>
      <c r="BT14" s="576"/>
      <c r="BU14" s="576"/>
      <c r="BV14" s="576"/>
      <c r="BW14" s="576"/>
      <c r="BX14" s="576"/>
      <c r="BY14" s="576"/>
      <c r="BZ14" s="576"/>
      <c r="CA14" s="576"/>
      <c r="CB14" s="600"/>
      <c r="CD14" s="601" t="s">
        <v>316</v>
      </c>
      <c r="CE14" s="602"/>
      <c r="CF14" s="602"/>
      <c r="CG14" s="602"/>
      <c r="CH14" s="602"/>
      <c r="CI14" s="602"/>
      <c r="CJ14" s="602"/>
      <c r="CK14" s="602"/>
      <c r="CL14" s="602"/>
      <c r="CM14" s="602"/>
      <c r="CN14" s="602"/>
      <c r="CO14" s="602"/>
      <c r="CP14" s="602"/>
      <c r="CQ14" s="603"/>
      <c r="CR14" s="575">
        <v>248174</v>
      </c>
      <c r="CS14" s="576"/>
      <c r="CT14" s="576"/>
      <c r="CU14" s="576"/>
      <c r="CV14" s="576"/>
      <c r="CW14" s="576"/>
      <c r="CX14" s="576"/>
      <c r="CY14" s="577"/>
      <c r="CZ14" s="580">
        <v>2.2000000000000002</v>
      </c>
      <c r="DA14" s="580"/>
      <c r="DB14" s="580"/>
      <c r="DC14" s="580"/>
      <c r="DD14" s="599">
        <v>3908</v>
      </c>
      <c r="DE14" s="576"/>
      <c r="DF14" s="576"/>
      <c r="DG14" s="576"/>
      <c r="DH14" s="576"/>
      <c r="DI14" s="576"/>
      <c r="DJ14" s="576"/>
      <c r="DK14" s="576"/>
      <c r="DL14" s="576"/>
      <c r="DM14" s="576"/>
      <c r="DN14" s="576"/>
      <c r="DO14" s="576"/>
      <c r="DP14" s="577"/>
      <c r="DQ14" s="599">
        <v>239287</v>
      </c>
      <c r="DR14" s="576"/>
      <c r="DS14" s="576"/>
      <c r="DT14" s="576"/>
      <c r="DU14" s="576"/>
      <c r="DV14" s="576"/>
      <c r="DW14" s="576"/>
      <c r="DX14" s="576"/>
      <c r="DY14" s="576"/>
      <c r="DZ14" s="576"/>
      <c r="EA14" s="576"/>
      <c r="EB14" s="576"/>
      <c r="EC14" s="600"/>
    </row>
    <row r="15" spans="2:143" ht="11.25" customHeight="1" x14ac:dyDescent="0.15">
      <c r="B15" s="607" t="s">
        <v>317</v>
      </c>
      <c r="C15" s="608"/>
      <c r="D15" s="608"/>
      <c r="E15" s="608"/>
      <c r="F15" s="608"/>
      <c r="G15" s="608"/>
      <c r="H15" s="608"/>
      <c r="I15" s="608"/>
      <c r="J15" s="608"/>
      <c r="K15" s="608"/>
      <c r="L15" s="608"/>
      <c r="M15" s="608"/>
      <c r="N15" s="608"/>
      <c r="O15" s="608"/>
      <c r="P15" s="608"/>
      <c r="Q15" s="609"/>
      <c r="R15" s="575">
        <v>3331</v>
      </c>
      <c r="S15" s="576"/>
      <c r="T15" s="576"/>
      <c r="U15" s="576"/>
      <c r="V15" s="576"/>
      <c r="W15" s="576"/>
      <c r="X15" s="576"/>
      <c r="Y15" s="577"/>
      <c r="Z15" s="580">
        <v>0</v>
      </c>
      <c r="AA15" s="580"/>
      <c r="AB15" s="580"/>
      <c r="AC15" s="580"/>
      <c r="AD15" s="578">
        <v>3331</v>
      </c>
      <c r="AE15" s="578"/>
      <c r="AF15" s="578"/>
      <c r="AG15" s="578"/>
      <c r="AH15" s="578"/>
      <c r="AI15" s="578"/>
      <c r="AJ15" s="578"/>
      <c r="AK15" s="578"/>
      <c r="AL15" s="596">
        <v>0.1</v>
      </c>
      <c r="AM15" s="597"/>
      <c r="AN15" s="597"/>
      <c r="AO15" s="598"/>
      <c r="AP15" s="607" t="s">
        <v>318</v>
      </c>
      <c r="AQ15" s="608"/>
      <c r="AR15" s="608"/>
      <c r="AS15" s="608"/>
      <c r="AT15" s="608"/>
      <c r="AU15" s="608"/>
      <c r="AV15" s="608"/>
      <c r="AW15" s="608"/>
      <c r="AX15" s="608"/>
      <c r="AY15" s="608"/>
      <c r="AZ15" s="608"/>
      <c r="BA15" s="608"/>
      <c r="BB15" s="608"/>
      <c r="BC15" s="608"/>
      <c r="BD15" s="608"/>
      <c r="BE15" s="608"/>
      <c r="BF15" s="609"/>
      <c r="BG15" s="575">
        <v>47576</v>
      </c>
      <c r="BH15" s="576"/>
      <c r="BI15" s="576"/>
      <c r="BJ15" s="576"/>
      <c r="BK15" s="576"/>
      <c r="BL15" s="576"/>
      <c r="BM15" s="576"/>
      <c r="BN15" s="577"/>
      <c r="BO15" s="580">
        <v>4.3</v>
      </c>
      <c r="BP15" s="580"/>
      <c r="BQ15" s="580"/>
      <c r="BR15" s="580"/>
      <c r="BS15" s="599" t="s">
        <v>409</v>
      </c>
      <c r="BT15" s="576"/>
      <c r="BU15" s="576"/>
      <c r="BV15" s="576"/>
      <c r="BW15" s="576"/>
      <c r="BX15" s="576"/>
      <c r="BY15" s="576"/>
      <c r="BZ15" s="576"/>
      <c r="CA15" s="576"/>
      <c r="CB15" s="600"/>
      <c r="CD15" s="601" t="s">
        <v>319</v>
      </c>
      <c r="CE15" s="602"/>
      <c r="CF15" s="602"/>
      <c r="CG15" s="602"/>
      <c r="CH15" s="602"/>
      <c r="CI15" s="602"/>
      <c r="CJ15" s="602"/>
      <c r="CK15" s="602"/>
      <c r="CL15" s="602"/>
      <c r="CM15" s="602"/>
      <c r="CN15" s="602"/>
      <c r="CO15" s="602"/>
      <c r="CP15" s="602"/>
      <c r="CQ15" s="603"/>
      <c r="CR15" s="575">
        <v>533402</v>
      </c>
      <c r="CS15" s="576"/>
      <c r="CT15" s="576"/>
      <c r="CU15" s="576"/>
      <c r="CV15" s="576"/>
      <c r="CW15" s="576"/>
      <c r="CX15" s="576"/>
      <c r="CY15" s="577"/>
      <c r="CZ15" s="580">
        <v>4.8</v>
      </c>
      <c r="DA15" s="580"/>
      <c r="DB15" s="580"/>
      <c r="DC15" s="580"/>
      <c r="DD15" s="599">
        <v>35078</v>
      </c>
      <c r="DE15" s="576"/>
      <c r="DF15" s="576"/>
      <c r="DG15" s="576"/>
      <c r="DH15" s="576"/>
      <c r="DI15" s="576"/>
      <c r="DJ15" s="576"/>
      <c r="DK15" s="576"/>
      <c r="DL15" s="576"/>
      <c r="DM15" s="576"/>
      <c r="DN15" s="576"/>
      <c r="DO15" s="576"/>
      <c r="DP15" s="577"/>
      <c r="DQ15" s="599">
        <v>483925</v>
      </c>
      <c r="DR15" s="576"/>
      <c r="DS15" s="576"/>
      <c r="DT15" s="576"/>
      <c r="DU15" s="576"/>
      <c r="DV15" s="576"/>
      <c r="DW15" s="576"/>
      <c r="DX15" s="576"/>
      <c r="DY15" s="576"/>
      <c r="DZ15" s="576"/>
      <c r="EA15" s="576"/>
      <c r="EB15" s="576"/>
      <c r="EC15" s="600"/>
    </row>
    <row r="16" spans="2:143" ht="11.25" customHeight="1" x14ac:dyDescent="0.15">
      <c r="B16" s="607" t="s">
        <v>320</v>
      </c>
      <c r="C16" s="608"/>
      <c r="D16" s="608"/>
      <c r="E16" s="608"/>
      <c r="F16" s="608"/>
      <c r="G16" s="608"/>
      <c r="H16" s="608"/>
      <c r="I16" s="608"/>
      <c r="J16" s="608"/>
      <c r="K16" s="608"/>
      <c r="L16" s="608"/>
      <c r="M16" s="608"/>
      <c r="N16" s="608"/>
      <c r="O16" s="608"/>
      <c r="P16" s="608"/>
      <c r="Q16" s="609"/>
      <c r="R16" s="575">
        <v>5429122</v>
      </c>
      <c r="S16" s="576"/>
      <c r="T16" s="576"/>
      <c r="U16" s="576"/>
      <c r="V16" s="576"/>
      <c r="W16" s="576"/>
      <c r="X16" s="576"/>
      <c r="Y16" s="577"/>
      <c r="Z16" s="580">
        <v>46.6</v>
      </c>
      <c r="AA16" s="580"/>
      <c r="AB16" s="580"/>
      <c r="AC16" s="580"/>
      <c r="AD16" s="578">
        <v>4586001</v>
      </c>
      <c r="AE16" s="578"/>
      <c r="AF16" s="578"/>
      <c r="AG16" s="578"/>
      <c r="AH16" s="578"/>
      <c r="AI16" s="578"/>
      <c r="AJ16" s="578"/>
      <c r="AK16" s="578"/>
      <c r="AL16" s="596">
        <v>77.2</v>
      </c>
      <c r="AM16" s="597"/>
      <c r="AN16" s="597"/>
      <c r="AO16" s="598"/>
      <c r="AP16" s="607" t="s">
        <v>321</v>
      </c>
      <c r="AQ16" s="608"/>
      <c r="AR16" s="608"/>
      <c r="AS16" s="608"/>
      <c r="AT16" s="608"/>
      <c r="AU16" s="608"/>
      <c r="AV16" s="608"/>
      <c r="AW16" s="608"/>
      <c r="AX16" s="608"/>
      <c r="AY16" s="608"/>
      <c r="AZ16" s="608"/>
      <c r="BA16" s="608"/>
      <c r="BB16" s="608"/>
      <c r="BC16" s="608"/>
      <c r="BD16" s="608"/>
      <c r="BE16" s="608"/>
      <c r="BF16" s="609"/>
      <c r="BG16" s="575" t="s">
        <v>409</v>
      </c>
      <c r="BH16" s="576"/>
      <c r="BI16" s="576"/>
      <c r="BJ16" s="576"/>
      <c r="BK16" s="576"/>
      <c r="BL16" s="576"/>
      <c r="BM16" s="576"/>
      <c r="BN16" s="577"/>
      <c r="BO16" s="580" t="s">
        <v>409</v>
      </c>
      <c r="BP16" s="580"/>
      <c r="BQ16" s="580"/>
      <c r="BR16" s="580"/>
      <c r="BS16" s="599" t="s">
        <v>409</v>
      </c>
      <c r="BT16" s="576"/>
      <c r="BU16" s="576"/>
      <c r="BV16" s="576"/>
      <c r="BW16" s="576"/>
      <c r="BX16" s="576"/>
      <c r="BY16" s="576"/>
      <c r="BZ16" s="576"/>
      <c r="CA16" s="576"/>
      <c r="CB16" s="600"/>
      <c r="CD16" s="601" t="s">
        <v>322</v>
      </c>
      <c r="CE16" s="602"/>
      <c r="CF16" s="602"/>
      <c r="CG16" s="602"/>
      <c r="CH16" s="602"/>
      <c r="CI16" s="602"/>
      <c r="CJ16" s="602"/>
      <c r="CK16" s="602"/>
      <c r="CL16" s="602"/>
      <c r="CM16" s="602"/>
      <c r="CN16" s="602"/>
      <c r="CO16" s="602"/>
      <c r="CP16" s="602"/>
      <c r="CQ16" s="603"/>
      <c r="CR16" s="575">
        <v>2143273</v>
      </c>
      <c r="CS16" s="576"/>
      <c r="CT16" s="576"/>
      <c r="CU16" s="576"/>
      <c r="CV16" s="576"/>
      <c r="CW16" s="576"/>
      <c r="CX16" s="576"/>
      <c r="CY16" s="577"/>
      <c r="CZ16" s="580">
        <v>19.3</v>
      </c>
      <c r="DA16" s="580"/>
      <c r="DB16" s="580"/>
      <c r="DC16" s="580"/>
      <c r="DD16" s="599" t="s">
        <v>409</v>
      </c>
      <c r="DE16" s="576"/>
      <c r="DF16" s="576"/>
      <c r="DG16" s="576"/>
      <c r="DH16" s="576"/>
      <c r="DI16" s="576"/>
      <c r="DJ16" s="576"/>
      <c r="DK16" s="576"/>
      <c r="DL16" s="576"/>
      <c r="DM16" s="576"/>
      <c r="DN16" s="576"/>
      <c r="DO16" s="576"/>
      <c r="DP16" s="577"/>
      <c r="DQ16" s="599">
        <v>218418</v>
      </c>
      <c r="DR16" s="576"/>
      <c r="DS16" s="576"/>
      <c r="DT16" s="576"/>
      <c r="DU16" s="576"/>
      <c r="DV16" s="576"/>
      <c r="DW16" s="576"/>
      <c r="DX16" s="576"/>
      <c r="DY16" s="576"/>
      <c r="DZ16" s="576"/>
      <c r="EA16" s="576"/>
      <c r="EB16" s="576"/>
      <c r="EC16" s="600"/>
    </row>
    <row r="17" spans="2:133" ht="11.25" customHeight="1" x14ac:dyDescent="0.15">
      <c r="B17" s="607" t="s">
        <v>323</v>
      </c>
      <c r="C17" s="608"/>
      <c r="D17" s="608"/>
      <c r="E17" s="608"/>
      <c r="F17" s="608"/>
      <c r="G17" s="608"/>
      <c r="H17" s="608"/>
      <c r="I17" s="608"/>
      <c r="J17" s="608"/>
      <c r="K17" s="608"/>
      <c r="L17" s="608"/>
      <c r="M17" s="608"/>
      <c r="N17" s="608"/>
      <c r="O17" s="608"/>
      <c r="P17" s="608"/>
      <c r="Q17" s="609"/>
      <c r="R17" s="575">
        <v>4586001</v>
      </c>
      <c r="S17" s="576"/>
      <c r="T17" s="576"/>
      <c r="U17" s="576"/>
      <c r="V17" s="576"/>
      <c r="W17" s="576"/>
      <c r="X17" s="576"/>
      <c r="Y17" s="577"/>
      <c r="Z17" s="580">
        <v>39.299999999999997</v>
      </c>
      <c r="AA17" s="580"/>
      <c r="AB17" s="580"/>
      <c r="AC17" s="580"/>
      <c r="AD17" s="578">
        <v>4586001</v>
      </c>
      <c r="AE17" s="578"/>
      <c r="AF17" s="578"/>
      <c r="AG17" s="578"/>
      <c r="AH17" s="578"/>
      <c r="AI17" s="578"/>
      <c r="AJ17" s="578"/>
      <c r="AK17" s="578"/>
      <c r="AL17" s="596">
        <v>77.2</v>
      </c>
      <c r="AM17" s="597"/>
      <c r="AN17" s="597"/>
      <c r="AO17" s="598"/>
      <c r="AP17" s="607" t="s">
        <v>324</v>
      </c>
      <c r="AQ17" s="608"/>
      <c r="AR17" s="608"/>
      <c r="AS17" s="608"/>
      <c r="AT17" s="608"/>
      <c r="AU17" s="608"/>
      <c r="AV17" s="608"/>
      <c r="AW17" s="608"/>
      <c r="AX17" s="608"/>
      <c r="AY17" s="608"/>
      <c r="AZ17" s="608"/>
      <c r="BA17" s="608"/>
      <c r="BB17" s="608"/>
      <c r="BC17" s="608"/>
      <c r="BD17" s="608"/>
      <c r="BE17" s="608"/>
      <c r="BF17" s="609"/>
      <c r="BG17" s="575" t="s">
        <v>409</v>
      </c>
      <c r="BH17" s="576"/>
      <c r="BI17" s="576"/>
      <c r="BJ17" s="576"/>
      <c r="BK17" s="576"/>
      <c r="BL17" s="576"/>
      <c r="BM17" s="576"/>
      <c r="BN17" s="577"/>
      <c r="BO17" s="580" t="s">
        <v>409</v>
      </c>
      <c r="BP17" s="580"/>
      <c r="BQ17" s="580"/>
      <c r="BR17" s="580"/>
      <c r="BS17" s="599" t="s">
        <v>409</v>
      </c>
      <c r="BT17" s="576"/>
      <c r="BU17" s="576"/>
      <c r="BV17" s="576"/>
      <c r="BW17" s="576"/>
      <c r="BX17" s="576"/>
      <c r="BY17" s="576"/>
      <c r="BZ17" s="576"/>
      <c r="CA17" s="576"/>
      <c r="CB17" s="600"/>
      <c r="CD17" s="601" t="s">
        <v>325</v>
      </c>
      <c r="CE17" s="602"/>
      <c r="CF17" s="602"/>
      <c r="CG17" s="602"/>
      <c r="CH17" s="602"/>
      <c r="CI17" s="602"/>
      <c r="CJ17" s="602"/>
      <c r="CK17" s="602"/>
      <c r="CL17" s="602"/>
      <c r="CM17" s="602"/>
      <c r="CN17" s="602"/>
      <c r="CO17" s="602"/>
      <c r="CP17" s="602"/>
      <c r="CQ17" s="603"/>
      <c r="CR17" s="575">
        <v>2060344</v>
      </c>
      <c r="CS17" s="576"/>
      <c r="CT17" s="576"/>
      <c r="CU17" s="576"/>
      <c r="CV17" s="576"/>
      <c r="CW17" s="576"/>
      <c r="CX17" s="576"/>
      <c r="CY17" s="577"/>
      <c r="CZ17" s="580">
        <v>18.600000000000001</v>
      </c>
      <c r="DA17" s="580"/>
      <c r="DB17" s="580"/>
      <c r="DC17" s="580"/>
      <c r="DD17" s="599" t="s">
        <v>409</v>
      </c>
      <c r="DE17" s="576"/>
      <c r="DF17" s="576"/>
      <c r="DG17" s="576"/>
      <c r="DH17" s="576"/>
      <c r="DI17" s="576"/>
      <c r="DJ17" s="576"/>
      <c r="DK17" s="576"/>
      <c r="DL17" s="576"/>
      <c r="DM17" s="576"/>
      <c r="DN17" s="576"/>
      <c r="DO17" s="576"/>
      <c r="DP17" s="577"/>
      <c r="DQ17" s="599">
        <v>2023104</v>
      </c>
      <c r="DR17" s="576"/>
      <c r="DS17" s="576"/>
      <c r="DT17" s="576"/>
      <c r="DU17" s="576"/>
      <c r="DV17" s="576"/>
      <c r="DW17" s="576"/>
      <c r="DX17" s="576"/>
      <c r="DY17" s="576"/>
      <c r="DZ17" s="576"/>
      <c r="EA17" s="576"/>
      <c r="EB17" s="576"/>
      <c r="EC17" s="600"/>
    </row>
    <row r="18" spans="2:133" ht="11.25" customHeight="1" x14ac:dyDescent="0.15">
      <c r="B18" s="607" t="s">
        <v>326</v>
      </c>
      <c r="C18" s="608"/>
      <c r="D18" s="608"/>
      <c r="E18" s="608"/>
      <c r="F18" s="608"/>
      <c r="G18" s="608"/>
      <c r="H18" s="608"/>
      <c r="I18" s="608"/>
      <c r="J18" s="608"/>
      <c r="K18" s="608"/>
      <c r="L18" s="608"/>
      <c r="M18" s="608"/>
      <c r="N18" s="608"/>
      <c r="O18" s="608"/>
      <c r="P18" s="608"/>
      <c r="Q18" s="609"/>
      <c r="R18" s="575">
        <v>843121</v>
      </c>
      <c r="S18" s="576"/>
      <c r="T18" s="576"/>
      <c r="U18" s="576"/>
      <c r="V18" s="576"/>
      <c r="W18" s="576"/>
      <c r="X18" s="576"/>
      <c r="Y18" s="577"/>
      <c r="Z18" s="580">
        <v>7.2</v>
      </c>
      <c r="AA18" s="580"/>
      <c r="AB18" s="580"/>
      <c r="AC18" s="580"/>
      <c r="AD18" s="578" t="s">
        <v>409</v>
      </c>
      <c r="AE18" s="578"/>
      <c r="AF18" s="578"/>
      <c r="AG18" s="578"/>
      <c r="AH18" s="578"/>
      <c r="AI18" s="578"/>
      <c r="AJ18" s="578"/>
      <c r="AK18" s="578"/>
      <c r="AL18" s="596" t="s">
        <v>409</v>
      </c>
      <c r="AM18" s="597"/>
      <c r="AN18" s="597"/>
      <c r="AO18" s="598"/>
      <c r="AP18" s="607" t="s">
        <v>327</v>
      </c>
      <c r="AQ18" s="608"/>
      <c r="AR18" s="608"/>
      <c r="AS18" s="608"/>
      <c r="AT18" s="608"/>
      <c r="AU18" s="608"/>
      <c r="AV18" s="608"/>
      <c r="AW18" s="608"/>
      <c r="AX18" s="608"/>
      <c r="AY18" s="608"/>
      <c r="AZ18" s="608"/>
      <c r="BA18" s="608"/>
      <c r="BB18" s="608"/>
      <c r="BC18" s="608"/>
      <c r="BD18" s="608"/>
      <c r="BE18" s="608"/>
      <c r="BF18" s="609"/>
      <c r="BG18" s="575" t="s">
        <v>409</v>
      </c>
      <c r="BH18" s="576"/>
      <c r="BI18" s="576"/>
      <c r="BJ18" s="576"/>
      <c r="BK18" s="576"/>
      <c r="BL18" s="576"/>
      <c r="BM18" s="576"/>
      <c r="BN18" s="577"/>
      <c r="BO18" s="580" t="s">
        <v>409</v>
      </c>
      <c r="BP18" s="580"/>
      <c r="BQ18" s="580"/>
      <c r="BR18" s="580"/>
      <c r="BS18" s="599" t="s">
        <v>409</v>
      </c>
      <c r="BT18" s="576"/>
      <c r="BU18" s="576"/>
      <c r="BV18" s="576"/>
      <c r="BW18" s="576"/>
      <c r="BX18" s="576"/>
      <c r="BY18" s="576"/>
      <c r="BZ18" s="576"/>
      <c r="CA18" s="576"/>
      <c r="CB18" s="600"/>
      <c r="CD18" s="601" t="s">
        <v>328</v>
      </c>
      <c r="CE18" s="602"/>
      <c r="CF18" s="602"/>
      <c r="CG18" s="602"/>
      <c r="CH18" s="602"/>
      <c r="CI18" s="602"/>
      <c r="CJ18" s="602"/>
      <c r="CK18" s="602"/>
      <c r="CL18" s="602"/>
      <c r="CM18" s="602"/>
      <c r="CN18" s="602"/>
      <c r="CO18" s="602"/>
      <c r="CP18" s="602"/>
      <c r="CQ18" s="603"/>
      <c r="CR18" s="575" t="s">
        <v>409</v>
      </c>
      <c r="CS18" s="576"/>
      <c r="CT18" s="576"/>
      <c r="CU18" s="576"/>
      <c r="CV18" s="576"/>
      <c r="CW18" s="576"/>
      <c r="CX18" s="576"/>
      <c r="CY18" s="577"/>
      <c r="CZ18" s="580" t="s">
        <v>409</v>
      </c>
      <c r="DA18" s="580"/>
      <c r="DB18" s="580"/>
      <c r="DC18" s="580"/>
      <c r="DD18" s="599" t="s">
        <v>409</v>
      </c>
      <c r="DE18" s="576"/>
      <c r="DF18" s="576"/>
      <c r="DG18" s="576"/>
      <c r="DH18" s="576"/>
      <c r="DI18" s="576"/>
      <c r="DJ18" s="576"/>
      <c r="DK18" s="576"/>
      <c r="DL18" s="576"/>
      <c r="DM18" s="576"/>
      <c r="DN18" s="576"/>
      <c r="DO18" s="576"/>
      <c r="DP18" s="577"/>
      <c r="DQ18" s="599" t="s">
        <v>409</v>
      </c>
      <c r="DR18" s="576"/>
      <c r="DS18" s="576"/>
      <c r="DT18" s="576"/>
      <c r="DU18" s="576"/>
      <c r="DV18" s="576"/>
      <c r="DW18" s="576"/>
      <c r="DX18" s="576"/>
      <c r="DY18" s="576"/>
      <c r="DZ18" s="576"/>
      <c r="EA18" s="576"/>
      <c r="EB18" s="576"/>
      <c r="EC18" s="600"/>
    </row>
    <row r="19" spans="2:133" ht="11.25" customHeight="1" x14ac:dyDescent="0.15">
      <c r="B19" s="607" t="s">
        <v>410</v>
      </c>
      <c r="C19" s="608"/>
      <c r="D19" s="608"/>
      <c r="E19" s="608"/>
      <c r="F19" s="608"/>
      <c r="G19" s="608"/>
      <c r="H19" s="608"/>
      <c r="I19" s="608"/>
      <c r="J19" s="608"/>
      <c r="K19" s="608"/>
      <c r="L19" s="608"/>
      <c r="M19" s="608"/>
      <c r="N19" s="608"/>
      <c r="O19" s="608"/>
      <c r="P19" s="608"/>
      <c r="Q19" s="609"/>
      <c r="R19" s="575" t="s">
        <v>409</v>
      </c>
      <c r="S19" s="576"/>
      <c r="T19" s="576"/>
      <c r="U19" s="576"/>
      <c r="V19" s="576"/>
      <c r="W19" s="576"/>
      <c r="X19" s="576"/>
      <c r="Y19" s="577"/>
      <c r="Z19" s="580" t="s">
        <v>409</v>
      </c>
      <c r="AA19" s="580"/>
      <c r="AB19" s="580"/>
      <c r="AC19" s="580"/>
      <c r="AD19" s="578" t="s">
        <v>409</v>
      </c>
      <c r="AE19" s="578"/>
      <c r="AF19" s="578"/>
      <c r="AG19" s="578"/>
      <c r="AH19" s="578"/>
      <c r="AI19" s="578"/>
      <c r="AJ19" s="578"/>
      <c r="AK19" s="578"/>
      <c r="AL19" s="596" t="s">
        <v>409</v>
      </c>
      <c r="AM19" s="597"/>
      <c r="AN19" s="597"/>
      <c r="AO19" s="598"/>
      <c r="AP19" s="607" t="s">
        <v>329</v>
      </c>
      <c r="AQ19" s="608"/>
      <c r="AR19" s="608"/>
      <c r="AS19" s="608"/>
      <c r="AT19" s="608"/>
      <c r="AU19" s="608"/>
      <c r="AV19" s="608"/>
      <c r="AW19" s="608"/>
      <c r="AX19" s="608"/>
      <c r="AY19" s="608"/>
      <c r="AZ19" s="608"/>
      <c r="BA19" s="608"/>
      <c r="BB19" s="608"/>
      <c r="BC19" s="608"/>
      <c r="BD19" s="608"/>
      <c r="BE19" s="608"/>
      <c r="BF19" s="609"/>
      <c r="BG19" s="575">
        <v>3302</v>
      </c>
      <c r="BH19" s="576"/>
      <c r="BI19" s="576"/>
      <c r="BJ19" s="576"/>
      <c r="BK19" s="576"/>
      <c r="BL19" s="576"/>
      <c r="BM19" s="576"/>
      <c r="BN19" s="577"/>
      <c r="BO19" s="580">
        <v>0.3</v>
      </c>
      <c r="BP19" s="580"/>
      <c r="BQ19" s="580"/>
      <c r="BR19" s="580"/>
      <c r="BS19" s="599" t="s">
        <v>409</v>
      </c>
      <c r="BT19" s="576"/>
      <c r="BU19" s="576"/>
      <c r="BV19" s="576"/>
      <c r="BW19" s="576"/>
      <c r="BX19" s="576"/>
      <c r="BY19" s="576"/>
      <c r="BZ19" s="576"/>
      <c r="CA19" s="576"/>
      <c r="CB19" s="600"/>
      <c r="CD19" s="601" t="s">
        <v>330</v>
      </c>
      <c r="CE19" s="602"/>
      <c r="CF19" s="602"/>
      <c r="CG19" s="602"/>
      <c r="CH19" s="602"/>
      <c r="CI19" s="602"/>
      <c r="CJ19" s="602"/>
      <c r="CK19" s="602"/>
      <c r="CL19" s="602"/>
      <c r="CM19" s="602"/>
      <c r="CN19" s="602"/>
      <c r="CO19" s="602"/>
      <c r="CP19" s="602"/>
      <c r="CQ19" s="603"/>
      <c r="CR19" s="575" t="s">
        <v>409</v>
      </c>
      <c r="CS19" s="576"/>
      <c r="CT19" s="576"/>
      <c r="CU19" s="576"/>
      <c r="CV19" s="576"/>
      <c r="CW19" s="576"/>
      <c r="CX19" s="576"/>
      <c r="CY19" s="577"/>
      <c r="CZ19" s="580" t="s">
        <v>409</v>
      </c>
      <c r="DA19" s="580"/>
      <c r="DB19" s="580"/>
      <c r="DC19" s="580"/>
      <c r="DD19" s="599" t="s">
        <v>409</v>
      </c>
      <c r="DE19" s="576"/>
      <c r="DF19" s="576"/>
      <c r="DG19" s="576"/>
      <c r="DH19" s="576"/>
      <c r="DI19" s="576"/>
      <c r="DJ19" s="576"/>
      <c r="DK19" s="576"/>
      <c r="DL19" s="576"/>
      <c r="DM19" s="576"/>
      <c r="DN19" s="576"/>
      <c r="DO19" s="576"/>
      <c r="DP19" s="577"/>
      <c r="DQ19" s="599" t="s">
        <v>409</v>
      </c>
      <c r="DR19" s="576"/>
      <c r="DS19" s="576"/>
      <c r="DT19" s="576"/>
      <c r="DU19" s="576"/>
      <c r="DV19" s="576"/>
      <c r="DW19" s="576"/>
      <c r="DX19" s="576"/>
      <c r="DY19" s="576"/>
      <c r="DZ19" s="576"/>
      <c r="EA19" s="576"/>
      <c r="EB19" s="576"/>
      <c r="EC19" s="600"/>
    </row>
    <row r="20" spans="2:133" ht="11.25" customHeight="1" x14ac:dyDescent="0.15">
      <c r="B20" s="607" t="s">
        <v>331</v>
      </c>
      <c r="C20" s="608"/>
      <c r="D20" s="608"/>
      <c r="E20" s="608"/>
      <c r="F20" s="608"/>
      <c r="G20" s="608"/>
      <c r="H20" s="608"/>
      <c r="I20" s="608"/>
      <c r="J20" s="608"/>
      <c r="K20" s="608"/>
      <c r="L20" s="608"/>
      <c r="M20" s="608"/>
      <c r="N20" s="608"/>
      <c r="O20" s="608"/>
      <c r="P20" s="608"/>
      <c r="Q20" s="609"/>
      <c r="R20" s="575">
        <v>6777340</v>
      </c>
      <c r="S20" s="576"/>
      <c r="T20" s="576"/>
      <c r="U20" s="576"/>
      <c r="V20" s="576"/>
      <c r="W20" s="576"/>
      <c r="X20" s="576"/>
      <c r="Y20" s="577"/>
      <c r="Z20" s="580">
        <v>58.1</v>
      </c>
      <c r="AA20" s="580"/>
      <c r="AB20" s="580"/>
      <c r="AC20" s="580"/>
      <c r="AD20" s="578">
        <v>5934219</v>
      </c>
      <c r="AE20" s="578"/>
      <c r="AF20" s="578"/>
      <c r="AG20" s="578"/>
      <c r="AH20" s="578"/>
      <c r="AI20" s="578"/>
      <c r="AJ20" s="578"/>
      <c r="AK20" s="578"/>
      <c r="AL20" s="596">
        <v>99.9</v>
      </c>
      <c r="AM20" s="597"/>
      <c r="AN20" s="597"/>
      <c r="AO20" s="598"/>
      <c r="AP20" s="607" t="s">
        <v>332</v>
      </c>
      <c r="AQ20" s="608"/>
      <c r="AR20" s="608"/>
      <c r="AS20" s="608"/>
      <c r="AT20" s="608"/>
      <c r="AU20" s="608"/>
      <c r="AV20" s="608"/>
      <c r="AW20" s="608"/>
      <c r="AX20" s="608"/>
      <c r="AY20" s="608"/>
      <c r="AZ20" s="608"/>
      <c r="BA20" s="608"/>
      <c r="BB20" s="608"/>
      <c r="BC20" s="608"/>
      <c r="BD20" s="608"/>
      <c r="BE20" s="608"/>
      <c r="BF20" s="609"/>
      <c r="BG20" s="575">
        <v>3302</v>
      </c>
      <c r="BH20" s="576"/>
      <c r="BI20" s="576"/>
      <c r="BJ20" s="576"/>
      <c r="BK20" s="576"/>
      <c r="BL20" s="576"/>
      <c r="BM20" s="576"/>
      <c r="BN20" s="577"/>
      <c r="BO20" s="580">
        <v>0.3</v>
      </c>
      <c r="BP20" s="580"/>
      <c r="BQ20" s="580"/>
      <c r="BR20" s="580"/>
      <c r="BS20" s="599" t="s">
        <v>409</v>
      </c>
      <c r="BT20" s="576"/>
      <c r="BU20" s="576"/>
      <c r="BV20" s="576"/>
      <c r="BW20" s="576"/>
      <c r="BX20" s="576"/>
      <c r="BY20" s="576"/>
      <c r="BZ20" s="576"/>
      <c r="CA20" s="576"/>
      <c r="CB20" s="600"/>
      <c r="CD20" s="601" t="s">
        <v>333</v>
      </c>
      <c r="CE20" s="602"/>
      <c r="CF20" s="602"/>
      <c r="CG20" s="602"/>
      <c r="CH20" s="602"/>
      <c r="CI20" s="602"/>
      <c r="CJ20" s="602"/>
      <c r="CK20" s="602"/>
      <c r="CL20" s="602"/>
      <c r="CM20" s="602"/>
      <c r="CN20" s="602"/>
      <c r="CO20" s="602"/>
      <c r="CP20" s="602"/>
      <c r="CQ20" s="603"/>
      <c r="CR20" s="575">
        <v>11105819</v>
      </c>
      <c r="CS20" s="576"/>
      <c r="CT20" s="576"/>
      <c r="CU20" s="576"/>
      <c r="CV20" s="576"/>
      <c r="CW20" s="576"/>
      <c r="CX20" s="576"/>
      <c r="CY20" s="577"/>
      <c r="CZ20" s="580">
        <v>100</v>
      </c>
      <c r="DA20" s="580"/>
      <c r="DB20" s="580"/>
      <c r="DC20" s="580"/>
      <c r="DD20" s="599">
        <v>1242957</v>
      </c>
      <c r="DE20" s="576"/>
      <c r="DF20" s="576"/>
      <c r="DG20" s="576"/>
      <c r="DH20" s="576"/>
      <c r="DI20" s="576"/>
      <c r="DJ20" s="576"/>
      <c r="DK20" s="576"/>
      <c r="DL20" s="576"/>
      <c r="DM20" s="576"/>
      <c r="DN20" s="576"/>
      <c r="DO20" s="576"/>
      <c r="DP20" s="577"/>
      <c r="DQ20" s="599">
        <v>6989203</v>
      </c>
      <c r="DR20" s="576"/>
      <c r="DS20" s="576"/>
      <c r="DT20" s="576"/>
      <c r="DU20" s="576"/>
      <c r="DV20" s="576"/>
      <c r="DW20" s="576"/>
      <c r="DX20" s="576"/>
      <c r="DY20" s="576"/>
      <c r="DZ20" s="576"/>
      <c r="EA20" s="576"/>
      <c r="EB20" s="576"/>
      <c r="EC20" s="600"/>
    </row>
    <row r="21" spans="2:133" ht="11.25" customHeight="1" x14ac:dyDescent="0.15">
      <c r="B21" s="607" t="s">
        <v>334</v>
      </c>
      <c r="C21" s="608"/>
      <c r="D21" s="608"/>
      <c r="E21" s="608"/>
      <c r="F21" s="608"/>
      <c r="G21" s="608"/>
      <c r="H21" s="608"/>
      <c r="I21" s="608"/>
      <c r="J21" s="608"/>
      <c r="K21" s="608"/>
      <c r="L21" s="608"/>
      <c r="M21" s="608"/>
      <c r="N21" s="608"/>
      <c r="O21" s="608"/>
      <c r="P21" s="608"/>
      <c r="Q21" s="609"/>
      <c r="R21" s="575">
        <v>2347</v>
      </c>
      <c r="S21" s="576"/>
      <c r="T21" s="576"/>
      <c r="U21" s="576"/>
      <c r="V21" s="576"/>
      <c r="W21" s="576"/>
      <c r="X21" s="576"/>
      <c r="Y21" s="577"/>
      <c r="Z21" s="580">
        <v>0</v>
      </c>
      <c r="AA21" s="580"/>
      <c r="AB21" s="580"/>
      <c r="AC21" s="580"/>
      <c r="AD21" s="578">
        <v>2347</v>
      </c>
      <c r="AE21" s="578"/>
      <c r="AF21" s="578"/>
      <c r="AG21" s="578"/>
      <c r="AH21" s="578"/>
      <c r="AI21" s="578"/>
      <c r="AJ21" s="578"/>
      <c r="AK21" s="578"/>
      <c r="AL21" s="596">
        <v>0</v>
      </c>
      <c r="AM21" s="597"/>
      <c r="AN21" s="597"/>
      <c r="AO21" s="598"/>
      <c r="AP21" s="616" t="s">
        <v>335</v>
      </c>
      <c r="AQ21" s="617"/>
      <c r="AR21" s="617"/>
      <c r="AS21" s="617"/>
      <c r="AT21" s="617"/>
      <c r="AU21" s="617"/>
      <c r="AV21" s="617"/>
      <c r="AW21" s="617"/>
      <c r="AX21" s="617"/>
      <c r="AY21" s="617"/>
      <c r="AZ21" s="617"/>
      <c r="BA21" s="617"/>
      <c r="BB21" s="617"/>
      <c r="BC21" s="617"/>
      <c r="BD21" s="617"/>
      <c r="BE21" s="617"/>
      <c r="BF21" s="618"/>
      <c r="BG21" s="575">
        <v>3302</v>
      </c>
      <c r="BH21" s="576"/>
      <c r="BI21" s="576"/>
      <c r="BJ21" s="576"/>
      <c r="BK21" s="576"/>
      <c r="BL21" s="576"/>
      <c r="BM21" s="576"/>
      <c r="BN21" s="577"/>
      <c r="BO21" s="580">
        <v>0.3</v>
      </c>
      <c r="BP21" s="580"/>
      <c r="BQ21" s="580"/>
      <c r="BR21" s="580"/>
      <c r="BS21" s="599" t="s">
        <v>409</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x14ac:dyDescent="0.15">
      <c r="B22" s="607" t="s">
        <v>336</v>
      </c>
      <c r="C22" s="608"/>
      <c r="D22" s="608"/>
      <c r="E22" s="608"/>
      <c r="F22" s="608"/>
      <c r="G22" s="608"/>
      <c r="H22" s="608"/>
      <c r="I22" s="608"/>
      <c r="J22" s="608"/>
      <c r="K22" s="608"/>
      <c r="L22" s="608"/>
      <c r="M22" s="608"/>
      <c r="N22" s="608"/>
      <c r="O22" s="608"/>
      <c r="P22" s="608"/>
      <c r="Q22" s="609"/>
      <c r="R22" s="575">
        <v>57120</v>
      </c>
      <c r="S22" s="576"/>
      <c r="T22" s="576"/>
      <c r="U22" s="576"/>
      <c r="V22" s="576"/>
      <c r="W22" s="576"/>
      <c r="X22" s="576"/>
      <c r="Y22" s="577"/>
      <c r="Z22" s="580">
        <v>0.5</v>
      </c>
      <c r="AA22" s="580"/>
      <c r="AB22" s="580"/>
      <c r="AC22" s="580"/>
      <c r="AD22" s="578" t="s">
        <v>409</v>
      </c>
      <c r="AE22" s="578"/>
      <c r="AF22" s="578"/>
      <c r="AG22" s="578"/>
      <c r="AH22" s="578"/>
      <c r="AI22" s="578"/>
      <c r="AJ22" s="578"/>
      <c r="AK22" s="578"/>
      <c r="AL22" s="596" t="s">
        <v>409</v>
      </c>
      <c r="AM22" s="597"/>
      <c r="AN22" s="597"/>
      <c r="AO22" s="598"/>
      <c r="AP22" s="616" t="s">
        <v>337</v>
      </c>
      <c r="AQ22" s="617"/>
      <c r="AR22" s="617"/>
      <c r="AS22" s="617"/>
      <c r="AT22" s="617"/>
      <c r="AU22" s="617"/>
      <c r="AV22" s="617"/>
      <c r="AW22" s="617"/>
      <c r="AX22" s="617"/>
      <c r="AY22" s="617"/>
      <c r="AZ22" s="617"/>
      <c r="BA22" s="617"/>
      <c r="BB22" s="617"/>
      <c r="BC22" s="617"/>
      <c r="BD22" s="617"/>
      <c r="BE22" s="617"/>
      <c r="BF22" s="618"/>
      <c r="BG22" s="575" t="s">
        <v>409</v>
      </c>
      <c r="BH22" s="576"/>
      <c r="BI22" s="576"/>
      <c r="BJ22" s="576"/>
      <c r="BK22" s="576"/>
      <c r="BL22" s="576"/>
      <c r="BM22" s="576"/>
      <c r="BN22" s="577"/>
      <c r="BO22" s="580" t="s">
        <v>409</v>
      </c>
      <c r="BP22" s="580"/>
      <c r="BQ22" s="580"/>
      <c r="BR22" s="580"/>
      <c r="BS22" s="599" t="s">
        <v>409</v>
      </c>
      <c r="BT22" s="576"/>
      <c r="BU22" s="576"/>
      <c r="BV22" s="576"/>
      <c r="BW22" s="576"/>
      <c r="BX22" s="576"/>
      <c r="BY22" s="576"/>
      <c r="BZ22" s="576"/>
      <c r="CA22" s="576"/>
      <c r="CB22" s="600"/>
      <c r="CD22" s="572" t="s">
        <v>338</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607" t="s">
        <v>339</v>
      </c>
      <c r="C23" s="608"/>
      <c r="D23" s="608"/>
      <c r="E23" s="608"/>
      <c r="F23" s="608"/>
      <c r="G23" s="608"/>
      <c r="H23" s="608"/>
      <c r="I23" s="608"/>
      <c r="J23" s="608"/>
      <c r="K23" s="608"/>
      <c r="L23" s="608"/>
      <c r="M23" s="608"/>
      <c r="N23" s="608"/>
      <c r="O23" s="608"/>
      <c r="P23" s="608"/>
      <c r="Q23" s="609"/>
      <c r="R23" s="575">
        <v>112692</v>
      </c>
      <c r="S23" s="576"/>
      <c r="T23" s="576"/>
      <c r="U23" s="576"/>
      <c r="V23" s="576"/>
      <c r="W23" s="576"/>
      <c r="X23" s="576"/>
      <c r="Y23" s="577"/>
      <c r="Z23" s="580">
        <v>1</v>
      </c>
      <c r="AA23" s="580"/>
      <c r="AB23" s="580"/>
      <c r="AC23" s="580"/>
      <c r="AD23" s="578" t="s">
        <v>411</v>
      </c>
      <c r="AE23" s="578"/>
      <c r="AF23" s="578"/>
      <c r="AG23" s="578"/>
      <c r="AH23" s="578"/>
      <c r="AI23" s="578"/>
      <c r="AJ23" s="578"/>
      <c r="AK23" s="578"/>
      <c r="AL23" s="596" t="s">
        <v>411</v>
      </c>
      <c r="AM23" s="597"/>
      <c r="AN23" s="597"/>
      <c r="AO23" s="598"/>
      <c r="AP23" s="616" t="s">
        <v>340</v>
      </c>
      <c r="AQ23" s="617"/>
      <c r="AR23" s="617"/>
      <c r="AS23" s="617"/>
      <c r="AT23" s="617"/>
      <c r="AU23" s="617"/>
      <c r="AV23" s="617"/>
      <c r="AW23" s="617"/>
      <c r="AX23" s="617"/>
      <c r="AY23" s="617"/>
      <c r="AZ23" s="617"/>
      <c r="BA23" s="617"/>
      <c r="BB23" s="617"/>
      <c r="BC23" s="617"/>
      <c r="BD23" s="617"/>
      <c r="BE23" s="617"/>
      <c r="BF23" s="618"/>
      <c r="BG23" s="575" t="s">
        <v>411</v>
      </c>
      <c r="BH23" s="576"/>
      <c r="BI23" s="576"/>
      <c r="BJ23" s="576"/>
      <c r="BK23" s="576"/>
      <c r="BL23" s="576"/>
      <c r="BM23" s="576"/>
      <c r="BN23" s="577"/>
      <c r="BO23" s="580" t="s">
        <v>411</v>
      </c>
      <c r="BP23" s="580"/>
      <c r="BQ23" s="580"/>
      <c r="BR23" s="580"/>
      <c r="BS23" s="599" t="s">
        <v>411</v>
      </c>
      <c r="BT23" s="576"/>
      <c r="BU23" s="576"/>
      <c r="BV23" s="576"/>
      <c r="BW23" s="576"/>
      <c r="BX23" s="576"/>
      <c r="BY23" s="576"/>
      <c r="BZ23" s="576"/>
      <c r="CA23" s="576"/>
      <c r="CB23" s="600"/>
      <c r="CD23" s="572" t="s">
        <v>284</v>
      </c>
      <c r="CE23" s="573"/>
      <c r="CF23" s="573"/>
      <c r="CG23" s="573"/>
      <c r="CH23" s="573"/>
      <c r="CI23" s="573"/>
      <c r="CJ23" s="573"/>
      <c r="CK23" s="573"/>
      <c r="CL23" s="573"/>
      <c r="CM23" s="573"/>
      <c r="CN23" s="573"/>
      <c r="CO23" s="573"/>
      <c r="CP23" s="573"/>
      <c r="CQ23" s="574"/>
      <c r="CR23" s="572" t="s">
        <v>341</v>
      </c>
      <c r="CS23" s="573"/>
      <c r="CT23" s="573"/>
      <c r="CU23" s="573"/>
      <c r="CV23" s="573"/>
      <c r="CW23" s="573"/>
      <c r="CX23" s="573"/>
      <c r="CY23" s="574"/>
      <c r="CZ23" s="572" t="s">
        <v>342</v>
      </c>
      <c r="DA23" s="573"/>
      <c r="DB23" s="573"/>
      <c r="DC23" s="574"/>
      <c r="DD23" s="572" t="s">
        <v>343</v>
      </c>
      <c r="DE23" s="573"/>
      <c r="DF23" s="573"/>
      <c r="DG23" s="573"/>
      <c r="DH23" s="573"/>
      <c r="DI23" s="573"/>
      <c r="DJ23" s="573"/>
      <c r="DK23" s="574"/>
      <c r="DL23" s="610" t="s">
        <v>344</v>
      </c>
      <c r="DM23" s="611"/>
      <c r="DN23" s="611"/>
      <c r="DO23" s="611"/>
      <c r="DP23" s="611"/>
      <c r="DQ23" s="611"/>
      <c r="DR23" s="611"/>
      <c r="DS23" s="611"/>
      <c r="DT23" s="611"/>
      <c r="DU23" s="611"/>
      <c r="DV23" s="612"/>
      <c r="DW23" s="572" t="s">
        <v>412</v>
      </c>
      <c r="DX23" s="573"/>
      <c r="DY23" s="573"/>
      <c r="DZ23" s="573"/>
      <c r="EA23" s="573"/>
      <c r="EB23" s="573"/>
      <c r="EC23" s="574"/>
    </row>
    <row r="24" spans="2:133" ht="11.25" customHeight="1" x14ac:dyDescent="0.15">
      <c r="B24" s="607" t="s">
        <v>345</v>
      </c>
      <c r="C24" s="608"/>
      <c r="D24" s="608"/>
      <c r="E24" s="608"/>
      <c r="F24" s="608"/>
      <c r="G24" s="608"/>
      <c r="H24" s="608"/>
      <c r="I24" s="608"/>
      <c r="J24" s="608"/>
      <c r="K24" s="608"/>
      <c r="L24" s="608"/>
      <c r="M24" s="608"/>
      <c r="N24" s="608"/>
      <c r="O24" s="608"/>
      <c r="P24" s="608"/>
      <c r="Q24" s="609"/>
      <c r="R24" s="575">
        <v>21461</v>
      </c>
      <c r="S24" s="576"/>
      <c r="T24" s="576"/>
      <c r="U24" s="576"/>
      <c r="V24" s="576"/>
      <c r="W24" s="576"/>
      <c r="X24" s="576"/>
      <c r="Y24" s="577"/>
      <c r="Z24" s="580">
        <v>0.2</v>
      </c>
      <c r="AA24" s="580"/>
      <c r="AB24" s="580"/>
      <c r="AC24" s="580"/>
      <c r="AD24" s="578" t="s">
        <v>413</v>
      </c>
      <c r="AE24" s="578"/>
      <c r="AF24" s="578"/>
      <c r="AG24" s="578"/>
      <c r="AH24" s="578"/>
      <c r="AI24" s="578"/>
      <c r="AJ24" s="578"/>
      <c r="AK24" s="578"/>
      <c r="AL24" s="596" t="s">
        <v>413</v>
      </c>
      <c r="AM24" s="597"/>
      <c r="AN24" s="597"/>
      <c r="AO24" s="598"/>
      <c r="AP24" s="616" t="s">
        <v>346</v>
      </c>
      <c r="AQ24" s="617"/>
      <c r="AR24" s="617"/>
      <c r="AS24" s="617"/>
      <c r="AT24" s="617"/>
      <c r="AU24" s="617"/>
      <c r="AV24" s="617"/>
      <c r="AW24" s="617"/>
      <c r="AX24" s="617"/>
      <c r="AY24" s="617"/>
      <c r="AZ24" s="617"/>
      <c r="BA24" s="617"/>
      <c r="BB24" s="617"/>
      <c r="BC24" s="617"/>
      <c r="BD24" s="617"/>
      <c r="BE24" s="617"/>
      <c r="BF24" s="618"/>
      <c r="BG24" s="575" t="s">
        <v>413</v>
      </c>
      <c r="BH24" s="576"/>
      <c r="BI24" s="576"/>
      <c r="BJ24" s="576"/>
      <c r="BK24" s="576"/>
      <c r="BL24" s="576"/>
      <c r="BM24" s="576"/>
      <c r="BN24" s="577"/>
      <c r="BO24" s="580" t="s">
        <v>413</v>
      </c>
      <c r="BP24" s="580"/>
      <c r="BQ24" s="580"/>
      <c r="BR24" s="580"/>
      <c r="BS24" s="599" t="s">
        <v>413</v>
      </c>
      <c r="BT24" s="576"/>
      <c r="BU24" s="576"/>
      <c r="BV24" s="576"/>
      <c r="BW24" s="576"/>
      <c r="BX24" s="576"/>
      <c r="BY24" s="576"/>
      <c r="BZ24" s="576"/>
      <c r="CA24" s="576"/>
      <c r="CB24" s="600"/>
      <c r="CD24" s="604" t="s">
        <v>347</v>
      </c>
      <c r="CE24" s="605"/>
      <c r="CF24" s="605"/>
      <c r="CG24" s="605"/>
      <c r="CH24" s="605"/>
      <c r="CI24" s="605"/>
      <c r="CJ24" s="605"/>
      <c r="CK24" s="605"/>
      <c r="CL24" s="605"/>
      <c r="CM24" s="605"/>
      <c r="CN24" s="605"/>
      <c r="CO24" s="605"/>
      <c r="CP24" s="605"/>
      <c r="CQ24" s="606"/>
      <c r="CR24" s="584">
        <v>3955779</v>
      </c>
      <c r="CS24" s="585"/>
      <c r="CT24" s="585"/>
      <c r="CU24" s="585"/>
      <c r="CV24" s="585"/>
      <c r="CW24" s="585"/>
      <c r="CX24" s="585"/>
      <c r="CY24" s="586"/>
      <c r="CZ24" s="622">
        <v>35.6</v>
      </c>
      <c r="DA24" s="623"/>
      <c r="DB24" s="623"/>
      <c r="DC24" s="624"/>
      <c r="DD24" s="619">
        <v>3455155</v>
      </c>
      <c r="DE24" s="585"/>
      <c r="DF24" s="585"/>
      <c r="DG24" s="585"/>
      <c r="DH24" s="585"/>
      <c r="DI24" s="585"/>
      <c r="DJ24" s="585"/>
      <c r="DK24" s="586"/>
      <c r="DL24" s="619">
        <v>3433864</v>
      </c>
      <c r="DM24" s="585"/>
      <c r="DN24" s="585"/>
      <c r="DO24" s="585"/>
      <c r="DP24" s="585"/>
      <c r="DQ24" s="585"/>
      <c r="DR24" s="585"/>
      <c r="DS24" s="585"/>
      <c r="DT24" s="585"/>
      <c r="DU24" s="585"/>
      <c r="DV24" s="586"/>
      <c r="DW24" s="589">
        <v>54.7</v>
      </c>
      <c r="DX24" s="590"/>
      <c r="DY24" s="590"/>
      <c r="DZ24" s="590"/>
      <c r="EA24" s="590"/>
      <c r="EB24" s="590"/>
      <c r="EC24" s="591"/>
    </row>
    <row r="25" spans="2:133" ht="11.25" customHeight="1" x14ac:dyDescent="0.15">
      <c r="B25" s="607" t="s">
        <v>348</v>
      </c>
      <c r="C25" s="608"/>
      <c r="D25" s="608"/>
      <c r="E25" s="608"/>
      <c r="F25" s="608"/>
      <c r="G25" s="608"/>
      <c r="H25" s="608"/>
      <c r="I25" s="608"/>
      <c r="J25" s="608"/>
      <c r="K25" s="608"/>
      <c r="L25" s="608"/>
      <c r="M25" s="608"/>
      <c r="N25" s="608"/>
      <c r="O25" s="608"/>
      <c r="P25" s="608"/>
      <c r="Q25" s="609"/>
      <c r="R25" s="575">
        <v>2030077</v>
      </c>
      <c r="S25" s="576"/>
      <c r="T25" s="576"/>
      <c r="U25" s="576"/>
      <c r="V25" s="576"/>
      <c r="W25" s="576"/>
      <c r="X25" s="576"/>
      <c r="Y25" s="577"/>
      <c r="Z25" s="580">
        <v>17.399999999999999</v>
      </c>
      <c r="AA25" s="580"/>
      <c r="AB25" s="580"/>
      <c r="AC25" s="580"/>
      <c r="AD25" s="578" t="s">
        <v>414</v>
      </c>
      <c r="AE25" s="578"/>
      <c r="AF25" s="578"/>
      <c r="AG25" s="578"/>
      <c r="AH25" s="578"/>
      <c r="AI25" s="578"/>
      <c r="AJ25" s="578"/>
      <c r="AK25" s="578"/>
      <c r="AL25" s="596" t="s">
        <v>414</v>
      </c>
      <c r="AM25" s="597"/>
      <c r="AN25" s="597"/>
      <c r="AO25" s="598"/>
      <c r="AP25" s="616" t="s">
        <v>349</v>
      </c>
      <c r="AQ25" s="617"/>
      <c r="AR25" s="617"/>
      <c r="AS25" s="617"/>
      <c r="AT25" s="617"/>
      <c r="AU25" s="617"/>
      <c r="AV25" s="617"/>
      <c r="AW25" s="617"/>
      <c r="AX25" s="617"/>
      <c r="AY25" s="617"/>
      <c r="AZ25" s="617"/>
      <c r="BA25" s="617"/>
      <c r="BB25" s="617"/>
      <c r="BC25" s="617"/>
      <c r="BD25" s="617"/>
      <c r="BE25" s="617"/>
      <c r="BF25" s="618"/>
      <c r="BG25" s="575" t="s">
        <v>414</v>
      </c>
      <c r="BH25" s="576"/>
      <c r="BI25" s="576"/>
      <c r="BJ25" s="576"/>
      <c r="BK25" s="576"/>
      <c r="BL25" s="576"/>
      <c r="BM25" s="576"/>
      <c r="BN25" s="577"/>
      <c r="BO25" s="580" t="s">
        <v>414</v>
      </c>
      <c r="BP25" s="580"/>
      <c r="BQ25" s="580"/>
      <c r="BR25" s="580"/>
      <c r="BS25" s="599" t="s">
        <v>414</v>
      </c>
      <c r="BT25" s="576"/>
      <c r="BU25" s="576"/>
      <c r="BV25" s="576"/>
      <c r="BW25" s="576"/>
      <c r="BX25" s="576"/>
      <c r="BY25" s="576"/>
      <c r="BZ25" s="576"/>
      <c r="CA25" s="576"/>
      <c r="CB25" s="600"/>
      <c r="CD25" s="601" t="s">
        <v>350</v>
      </c>
      <c r="CE25" s="602"/>
      <c r="CF25" s="602"/>
      <c r="CG25" s="602"/>
      <c r="CH25" s="602"/>
      <c r="CI25" s="602"/>
      <c r="CJ25" s="602"/>
      <c r="CK25" s="602"/>
      <c r="CL25" s="602"/>
      <c r="CM25" s="602"/>
      <c r="CN25" s="602"/>
      <c r="CO25" s="602"/>
      <c r="CP25" s="602"/>
      <c r="CQ25" s="603"/>
      <c r="CR25" s="575">
        <v>1367913</v>
      </c>
      <c r="CS25" s="620"/>
      <c r="CT25" s="620"/>
      <c r="CU25" s="620"/>
      <c r="CV25" s="620"/>
      <c r="CW25" s="620"/>
      <c r="CX25" s="620"/>
      <c r="CY25" s="621"/>
      <c r="CZ25" s="627">
        <v>12.3</v>
      </c>
      <c r="DA25" s="628"/>
      <c r="DB25" s="628"/>
      <c r="DC25" s="629"/>
      <c r="DD25" s="599">
        <v>1288035</v>
      </c>
      <c r="DE25" s="620"/>
      <c r="DF25" s="620"/>
      <c r="DG25" s="620"/>
      <c r="DH25" s="620"/>
      <c r="DI25" s="620"/>
      <c r="DJ25" s="620"/>
      <c r="DK25" s="621"/>
      <c r="DL25" s="599">
        <v>1267044</v>
      </c>
      <c r="DM25" s="620"/>
      <c r="DN25" s="620"/>
      <c r="DO25" s="620"/>
      <c r="DP25" s="620"/>
      <c r="DQ25" s="620"/>
      <c r="DR25" s="620"/>
      <c r="DS25" s="620"/>
      <c r="DT25" s="620"/>
      <c r="DU25" s="620"/>
      <c r="DV25" s="621"/>
      <c r="DW25" s="596">
        <v>20.2</v>
      </c>
      <c r="DX25" s="625"/>
      <c r="DY25" s="625"/>
      <c r="DZ25" s="625"/>
      <c r="EA25" s="625"/>
      <c r="EB25" s="625"/>
      <c r="EC25" s="626"/>
    </row>
    <row r="26" spans="2:133" ht="11.25" customHeight="1" x14ac:dyDescent="0.15">
      <c r="B26" s="677" t="s">
        <v>351</v>
      </c>
      <c r="C26" s="678"/>
      <c r="D26" s="678"/>
      <c r="E26" s="678"/>
      <c r="F26" s="678"/>
      <c r="G26" s="678"/>
      <c r="H26" s="678"/>
      <c r="I26" s="678"/>
      <c r="J26" s="678"/>
      <c r="K26" s="678"/>
      <c r="L26" s="678"/>
      <c r="M26" s="678"/>
      <c r="N26" s="678"/>
      <c r="O26" s="678"/>
      <c r="P26" s="678"/>
      <c r="Q26" s="679"/>
      <c r="R26" s="575" t="s">
        <v>414</v>
      </c>
      <c r="S26" s="576"/>
      <c r="T26" s="576"/>
      <c r="U26" s="576"/>
      <c r="V26" s="576"/>
      <c r="W26" s="576"/>
      <c r="X26" s="576"/>
      <c r="Y26" s="577"/>
      <c r="Z26" s="580" t="s">
        <v>414</v>
      </c>
      <c r="AA26" s="580"/>
      <c r="AB26" s="580"/>
      <c r="AC26" s="580"/>
      <c r="AD26" s="578" t="s">
        <v>414</v>
      </c>
      <c r="AE26" s="578"/>
      <c r="AF26" s="578"/>
      <c r="AG26" s="578"/>
      <c r="AH26" s="578"/>
      <c r="AI26" s="578"/>
      <c r="AJ26" s="578"/>
      <c r="AK26" s="578"/>
      <c r="AL26" s="596" t="s">
        <v>414</v>
      </c>
      <c r="AM26" s="597"/>
      <c r="AN26" s="597"/>
      <c r="AO26" s="598"/>
      <c r="AP26" s="616" t="s">
        <v>352</v>
      </c>
      <c r="AQ26" s="630"/>
      <c r="AR26" s="630"/>
      <c r="AS26" s="630"/>
      <c r="AT26" s="630"/>
      <c r="AU26" s="630"/>
      <c r="AV26" s="630"/>
      <c r="AW26" s="630"/>
      <c r="AX26" s="630"/>
      <c r="AY26" s="630"/>
      <c r="AZ26" s="630"/>
      <c r="BA26" s="630"/>
      <c r="BB26" s="630"/>
      <c r="BC26" s="630"/>
      <c r="BD26" s="630"/>
      <c r="BE26" s="630"/>
      <c r="BF26" s="618"/>
      <c r="BG26" s="575" t="s">
        <v>414</v>
      </c>
      <c r="BH26" s="576"/>
      <c r="BI26" s="576"/>
      <c r="BJ26" s="576"/>
      <c r="BK26" s="576"/>
      <c r="BL26" s="576"/>
      <c r="BM26" s="576"/>
      <c r="BN26" s="577"/>
      <c r="BO26" s="580" t="s">
        <v>414</v>
      </c>
      <c r="BP26" s="580"/>
      <c r="BQ26" s="580"/>
      <c r="BR26" s="580"/>
      <c r="BS26" s="599" t="s">
        <v>414</v>
      </c>
      <c r="BT26" s="576"/>
      <c r="BU26" s="576"/>
      <c r="BV26" s="576"/>
      <c r="BW26" s="576"/>
      <c r="BX26" s="576"/>
      <c r="BY26" s="576"/>
      <c r="BZ26" s="576"/>
      <c r="CA26" s="576"/>
      <c r="CB26" s="600"/>
      <c r="CD26" s="601" t="s">
        <v>353</v>
      </c>
      <c r="CE26" s="602"/>
      <c r="CF26" s="602"/>
      <c r="CG26" s="602"/>
      <c r="CH26" s="602"/>
      <c r="CI26" s="602"/>
      <c r="CJ26" s="602"/>
      <c r="CK26" s="602"/>
      <c r="CL26" s="602"/>
      <c r="CM26" s="602"/>
      <c r="CN26" s="602"/>
      <c r="CO26" s="602"/>
      <c r="CP26" s="602"/>
      <c r="CQ26" s="603"/>
      <c r="CR26" s="575">
        <v>876174</v>
      </c>
      <c r="CS26" s="576"/>
      <c r="CT26" s="576"/>
      <c r="CU26" s="576"/>
      <c r="CV26" s="576"/>
      <c r="CW26" s="576"/>
      <c r="CX26" s="576"/>
      <c r="CY26" s="577"/>
      <c r="CZ26" s="627">
        <v>7.9</v>
      </c>
      <c r="DA26" s="628"/>
      <c r="DB26" s="628"/>
      <c r="DC26" s="629"/>
      <c r="DD26" s="599">
        <v>798491</v>
      </c>
      <c r="DE26" s="576"/>
      <c r="DF26" s="576"/>
      <c r="DG26" s="576"/>
      <c r="DH26" s="576"/>
      <c r="DI26" s="576"/>
      <c r="DJ26" s="576"/>
      <c r="DK26" s="577"/>
      <c r="DL26" s="599" t="s">
        <v>413</v>
      </c>
      <c r="DM26" s="576"/>
      <c r="DN26" s="576"/>
      <c r="DO26" s="576"/>
      <c r="DP26" s="576"/>
      <c r="DQ26" s="576"/>
      <c r="DR26" s="576"/>
      <c r="DS26" s="576"/>
      <c r="DT26" s="576"/>
      <c r="DU26" s="576"/>
      <c r="DV26" s="577"/>
      <c r="DW26" s="596" t="s">
        <v>413</v>
      </c>
      <c r="DX26" s="625"/>
      <c r="DY26" s="625"/>
      <c r="DZ26" s="625"/>
      <c r="EA26" s="625"/>
      <c r="EB26" s="625"/>
      <c r="EC26" s="626"/>
    </row>
    <row r="27" spans="2:133" ht="11.25" customHeight="1" x14ac:dyDescent="0.15">
      <c r="B27" s="607" t="s">
        <v>354</v>
      </c>
      <c r="C27" s="608"/>
      <c r="D27" s="608"/>
      <c r="E27" s="608"/>
      <c r="F27" s="608"/>
      <c r="G27" s="608"/>
      <c r="H27" s="608"/>
      <c r="I27" s="608"/>
      <c r="J27" s="608"/>
      <c r="K27" s="608"/>
      <c r="L27" s="608"/>
      <c r="M27" s="608"/>
      <c r="N27" s="608"/>
      <c r="O27" s="608"/>
      <c r="P27" s="608"/>
      <c r="Q27" s="609"/>
      <c r="R27" s="575">
        <v>887884</v>
      </c>
      <c r="S27" s="576"/>
      <c r="T27" s="576"/>
      <c r="U27" s="576"/>
      <c r="V27" s="576"/>
      <c r="W27" s="576"/>
      <c r="X27" s="576"/>
      <c r="Y27" s="577"/>
      <c r="Z27" s="580">
        <v>7.6</v>
      </c>
      <c r="AA27" s="580"/>
      <c r="AB27" s="580"/>
      <c r="AC27" s="580"/>
      <c r="AD27" s="578" t="s">
        <v>413</v>
      </c>
      <c r="AE27" s="578"/>
      <c r="AF27" s="578"/>
      <c r="AG27" s="578"/>
      <c r="AH27" s="578"/>
      <c r="AI27" s="578"/>
      <c r="AJ27" s="578"/>
      <c r="AK27" s="578"/>
      <c r="AL27" s="596" t="s">
        <v>413</v>
      </c>
      <c r="AM27" s="597"/>
      <c r="AN27" s="597"/>
      <c r="AO27" s="598"/>
      <c r="AP27" s="607" t="s">
        <v>355</v>
      </c>
      <c r="AQ27" s="608"/>
      <c r="AR27" s="608"/>
      <c r="AS27" s="608"/>
      <c r="AT27" s="608"/>
      <c r="AU27" s="608"/>
      <c r="AV27" s="608"/>
      <c r="AW27" s="608"/>
      <c r="AX27" s="608"/>
      <c r="AY27" s="608"/>
      <c r="AZ27" s="608"/>
      <c r="BA27" s="608"/>
      <c r="BB27" s="608"/>
      <c r="BC27" s="608"/>
      <c r="BD27" s="608"/>
      <c r="BE27" s="608"/>
      <c r="BF27" s="609"/>
      <c r="BG27" s="575">
        <v>1110031</v>
      </c>
      <c r="BH27" s="576"/>
      <c r="BI27" s="576"/>
      <c r="BJ27" s="576"/>
      <c r="BK27" s="576"/>
      <c r="BL27" s="576"/>
      <c r="BM27" s="576"/>
      <c r="BN27" s="577"/>
      <c r="BO27" s="580">
        <v>100</v>
      </c>
      <c r="BP27" s="580"/>
      <c r="BQ27" s="580"/>
      <c r="BR27" s="580"/>
      <c r="BS27" s="599" t="s">
        <v>413</v>
      </c>
      <c r="BT27" s="576"/>
      <c r="BU27" s="576"/>
      <c r="BV27" s="576"/>
      <c r="BW27" s="576"/>
      <c r="BX27" s="576"/>
      <c r="BY27" s="576"/>
      <c r="BZ27" s="576"/>
      <c r="CA27" s="576"/>
      <c r="CB27" s="600"/>
      <c r="CD27" s="601" t="s">
        <v>356</v>
      </c>
      <c r="CE27" s="602"/>
      <c r="CF27" s="602"/>
      <c r="CG27" s="602"/>
      <c r="CH27" s="602"/>
      <c r="CI27" s="602"/>
      <c r="CJ27" s="602"/>
      <c r="CK27" s="602"/>
      <c r="CL27" s="602"/>
      <c r="CM27" s="602"/>
      <c r="CN27" s="602"/>
      <c r="CO27" s="602"/>
      <c r="CP27" s="602"/>
      <c r="CQ27" s="603"/>
      <c r="CR27" s="575">
        <v>527522</v>
      </c>
      <c r="CS27" s="620"/>
      <c r="CT27" s="620"/>
      <c r="CU27" s="620"/>
      <c r="CV27" s="620"/>
      <c r="CW27" s="620"/>
      <c r="CX27" s="620"/>
      <c r="CY27" s="621"/>
      <c r="CZ27" s="627">
        <v>4.7</v>
      </c>
      <c r="DA27" s="628"/>
      <c r="DB27" s="628"/>
      <c r="DC27" s="629"/>
      <c r="DD27" s="599">
        <v>144016</v>
      </c>
      <c r="DE27" s="620"/>
      <c r="DF27" s="620"/>
      <c r="DG27" s="620"/>
      <c r="DH27" s="620"/>
      <c r="DI27" s="620"/>
      <c r="DJ27" s="620"/>
      <c r="DK27" s="621"/>
      <c r="DL27" s="599">
        <v>143716</v>
      </c>
      <c r="DM27" s="620"/>
      <c r="DN27" s="620"/>
      <c r="DO27" s="620"/>
      <c r="DP27" s="620"/>
      <c r="DQ27" s="620"/>
      <c r="DR27" s="620"/>
      <c r="DS27" s="620"/>
      <c r="DT27" s="620"/>
      <c r="DU27" s="620"/>
      <c r="DV27" s="621"/>
      <c r="DW27" s="596">
        <v>2.2999999999999998</v>
      </c>
      <c r="DX27" s="625"/>
      <c r="DY27" s="625"/>
      <c r="DZ27" s="625"/>
      <c r="EA27" s="625"/>
      <c r="EB27" s="625"/>
      <c r="EC27" s="626"/>
    </row>
    <row r="28" spans="2:133" ht="11.25" customHeight="1" x14ac:dyDescent="0.15">
      <c r="B28" s="607" t="s">
        <v>357</v>
      </c>
      <c r="C28" s="608"/>
      <c r="D28" s="608"/>
      <c r="E28" s="608"/>
      <c r="F28" s="608"/>
      <c r="G28" s="608"/>
      <c r="H28" s="608"/>
      <c r="I28" s="608"/>
      <c r="J28" s="608"/>
      <c r="K28" s="608"/>
      <c r="L28" s="608"/>
      <c r="M28" s="608"/>
      <c r="N28" s="608"/>
      <c r="O28" s="608"/>
      <c r="P28" s="608"/>
      <c r="Q28" s="609"/>
      <c r="R28" s="575">
        <v>26714</v>
      </c>
      <c r="S28" s="576"/>
      <c r="T28" s="576"/>
      <c r="U28" s="576"/>
      <c r="V28" s="576"/>
      <c r="W28" s="576"/>
      <c r="X28" s="576"/>
      <c r="Y28" s="577"/>
      <c r="Z28" s="580">
        <v>0.2</v>
      </c>
      <c r="AA28" s="580"/>
      <c r="AB28" s="580"/>
      <c r="AC28" s="580"/>
      <c r="AD28" s="578" t="s">
        <v>413</v>
      </c>
      <c r="AE28" s="578"/>
      <c r="AF28" s="578"/>
      <c r="AG28" s="578"/>
      <c r="AH28" s="578"/>
      <c r="AI28" s="578"/>
      <c r="AJ28" s="578"/>
      <c r="AK28" s="578"/>
      <c r="AL28" s="596" t="s">
        <v>413</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358</v>
      </c>
      <c r="CE28" s="602"/>
      <c r="CF28" s="602"/>
      <c r="CG28" s="602"/>
      <c r="CH28" s="602"/>
      <c r="CI28" s="602"/>
      <c r="CJ28" s="602"/>
      <c r="CK28" s="602"/>
      <c r="CL28" s="602"/>
      <c r="CM28" s="602"/>
      <c r="CN28" s="602"/>
      <c r="CO28" s="602"/>
      <c r="CP28" s="602"/>
      <c r="CQ28" s="603"/>
      <c r="CR28" s="575">
        <v>2060344</v>
      </c>
      <c r="CS28" s="576"/>
      <c r="CT28" s="576"/>
      <c r="CU28" s="576"/>
      <c r="CV28" s="576"/>
      <c r="CW28" s="576"/>
      <c r="CX28" s="576"/>
      <c r="CY28" s="577"/>
      <c r="CZ28" s="627">
        <v>18.600000000000001</v>
      </c>
      <c r="DA28" s="628"/>
      <c r="DB28" s="628"/>
      <c r="DC28" s="629"/>
      <c r="DD28" s="599">
        <v>2023104</v>
      </c>
      <c r="DE28" s="576"/>
      <c r="DF28" s="576"/>
      <c r="DG28" s="576"/>
      <c r="DH28" s="576"/>
      <c r="DI28" s="576"/>
      <c r="DJ28" s="576"/>
      <c r="DK28" s="577"/>
      <c r="DL28" s="599">
        <v>2023104</v>
      </c>
      <c r="DM28" s="576"/>
      <c r="DN28" s="576"/>
      <c r="DO28" s="576"/>
      <c r="DP28" s="576"/>
      <c r="DQ28" s="576"/>
      <c r="DR28" s="576"/>
      <c r="DS28" s="576"/>
      <c r="DT28" s="576"/>
      <c r="DU28" s="576"/>
      <c r="DV28" s="577"/>
      <c r="DW28" s="596">
        <v>32.299999999999997</v>
      </c>
      <c r="DX28" s="625"/>
      <c r="DY28" s="625"/>
      <c r="DZ28" s="625"/>
      <c r="EA28" s="625"/>
      <c r="EB28" s="625"/>
      <c r="EC28" s="626"/>
    </row>
    <row r="29" spans="2:133" ht="11.25" customHeight="1" x14ac:dyDescent="0.15">
      <c r="B29" s="607" t="s">
        <v>359</v>
      </c>
      <c r="C29" s="608"/>
      <c r="D29" s="608"/>
      <c r="E29" s="608"/>
      <c r="F29" s="608"/>
      <c r="G29" s="608"/>
      <c r="H29" s="608"/>
      <c r="I29" s="608"/>
      <c r="J29" s="608"/>
      <c r="K29" s="608"/>
      <c r="L29" s="608"/>
      <c r="M29" s="608"/>
      <c r="N29" s="608"/>
      <c r="O29" s="608"/>
      <c r="P29" s="608"/>
      <c r="Q29" s="609"/>
      <c r="R29" s="575">
        <v>2632</v>
      </c>
      <c r="S29" s="576"/>
      <c r="T29" s="576"/>
      <c r="U29" s="576"/>
      <c r="V29" s="576"/>
      <c r="W29" s="576"/>
      <c r="X29" s="576"/>
      <c r="Y29" s="577"/>
      <c r="Z29" s="580">
        <v>0</v>
      </c>
      <c r="AA29" s="580"/>
      <c r="AB29" s="580"/>
      <c r="AC29" s="580"/>
      <c r="AD29" s="578" t="s">
        <v>413</v>
      </c>
      <c r="AE29" s="578"/>
      <c r="AF29" s="578"/>
      <c r="AG29" s="578"/>
      <c r="AH29" s="578"/>
      <c r="AI29" s="578"/>
      <c r="AJ29" s="578"/>
      <c r="AK29" s="578"/>
      <c r="AL29" s="596" t="s">
        <v>413</v>
      </c>
      <c r="AM29" s="597"/>
      <c r="AN29" s="597"/>
      <c r="AO29" s="598"/>
      <c r="AP29" s="581" t="s">
        <v>284</v>
      </c>
      <c r="AQ29" s="582"/>
      <c r="AR29" s="582"/>
      <c r="AS29" s="582"/>
      <c r="AT29" s="582"/>
      <c r="AU29" s="582"/>
      <c r="AV29" s="582"/>
      <c r="AW29" s="582"/>
      <c r="AX29" s="582"/>
      <c r="AY29" s="582"/>
      <c r="AZ29" s="582"/>
      <c r="BA29" s="582"/>
      <c r="BB29" s="582"/>
      <c r="BC29" s="582"/>
      <c r="BD29" s="582"/>
      <c r="BE29" s="582"/>
      <c r="BF29" s="583"/>
      <c r="BG29" s="581" t="s">
        <v>360</v>
      </c>
      <c r="BH29" s="638"/>
      <c r="BI29" s="638"/>
      <c r="BJ29" s="638"/>
      <c r="BK29" s="638"/>
      <c r="BL29" s="638"/>
      <c r="BM29" s="638"/>
      <c r="BN29" s="638"/>
      <c r="BO29" s="638"/>
      <c r="BP29" s="638"/>
      <c r="BQ29" s="639"/>
      <c r="BR29" s="581" t="s">
        <v>361</v>
      </c>
      <c r="BS29" s="638"/>
      <c r="BT29" s="638"/>
      <c r="BU29" s="638"/>
      <c r="BV29" s="638"/>
      <c r="BW29" s="638"/>
      <c r="BX29" s="638"/>
      <c r="BY29" s="638"/>
      <c r="BZ29" s="638"/>
      <c r="CA29" s="638"/>
      <c r="CB29" s="639"/>
      <c r="CD29" s="685" t="s">
        <v>362</v>
      </c>
      <c r="CE29" s="686"/>
      <c r="CF29" s="601" t="s">
        <v>415</v>
      </c>
      <c r="CG29" s="602"/>
      <c r="CH29" s="602"/>
      <c r="CI29" s="602"/>
      <c r="CJ29" s="602"/>
      <c r="CK29" s="602"/>
      <c r="CL29" s="602"/>
      <c r="CM29" s="602"/>
      <c r="CN29" s="602"/>
      <c r="CO29" s="602"/>
      <c r="CP29" s="602"/>
      <c r="CQ29" s="603"/>
      <c r="CR29" s="575">
        <v>2060344</v>
      </c>
      <c r="CS29" s="620"/>
      <c r="CT29" s="620"/>
      <c r="CU29" s="620"/>
      <c r="CV29" s="620"/>
      <c r="CW29" s="620"/>
      <c r="CX29" s="620"/>
      <c r="CY29" s="621"/>
      <c r="CZ29" s="627">
        <v>18.600000000000001</v>
      </c>
      <c r="DA29" s="628"/>
      <c r="DB29" s="628"/>
      <c r="DC29" s="629"/>
      <c r="DD29" s="599">
        <v>2023104</v>
      </c>
      <c r="DE29" s="620"/>
      <c r="DF29" s="620"/>
      <c r="DG29" s="620"/>
      <c r="DH29" s="620"/>
      <c r="DI29" s="620"/>
      <c r="DJ29" s="620"/>
      <c r="DK29" s="621"/>
      <c r="DL29" s="599">
        <v>2023104</v>
      </c>
      <c r="DM29" s="620"/>
      <c r="DN29" s="620"/>
      <c r="DO29" s="620"/>
      <c r="DP29" s="620"/>
      <c r="DQ29" s="620"/>
      <c r="DR29" s="620"/>
      <c r="DS29" s="620"/>
      <c r="DT29" s="620"/>
      <c r="DU29" s="620"/>
      <c r="DV29" s="621"/>
      <c r="DW29" s="596">
        <v>32.299999999999997</v>
      </c>
      <c r="DX29" s="625"/>
      <c r="DY29" s="625"/>
      <c r="DZ29" s="625"/>
      <c r="EA29" s="625"/>
      <c r="EB29" s="625"/>
      <c r="EC29" s="626"/>
    </row>
    <row r="30" spans="2:133" ht="11.25" customHeight="1" x14ac:dyDescent="0.15">
      <c r="B30" s="607" t="s">
        <v>363</v>
      </c>
      <c r="C30" s="608"/>
      <c r="D30" s="608"/>
      <c r="E30" s="608"/>
      <c r="F30" s="608"/>
      <c r="G30" s="608"/>
      <c r="H30" s="608"/>
      <c r="I30" s="608"/>
      <c r="J30" s="608"/>
      <c r="K30" s="608"/>
      <c r="L30" s="608"/>
      <c r="M30" s="608"/>
      <c r="N30" s="608"/>
      <c r="O30" s="608"/>
      <c r="P30" s="608"/>
      <c r="Q30" s="609"/>
      <c r="R30" s="575">
        <v>66177</v>
      </c>
      <c r="S30" s="576"/>
      <c r="T30" s="576"/>
      <c r="U30" s="576"/>
      <c r="V30" s="576"/>
      <c r="W30" s="576"/>
      <c r="X30" s="576"/>
      <c r="Y30" s="577"/>
      <c r="Z30" s="580">
        <v>0.6</v>
      </c>
      <c r="AA30" s="580"/>
      <c r="AB30" s="580"/>
      <c r="AC30" s="580"/>
      <c r="AD30" s="578" t="s">
        <v>416</v>
      </c>
      <c r="AE30" s="578"/>
      <c r="AF30" s="578"/>
      <c r="AG30" s="578"/>
      <c r="AH30" s="578"/>
      <c r="AI30" s="578"/>
      <c r="AJ30" s="578"/>
      <c r="AK30" s="578"/>
      <c r="AL30" s="596" t="s">
        <v>416</v>
      </c>
      <c r="AM30" s="597"/>
      <c r="AN30" s="597"/>
      <c r="AO30" s="598"/>
      <c r="AP30" s="641" t="s">
        <v>364</v>
      </c>
      <c r="AQ30" s="642"/>
      <c r="AR30" s="642"/>
      <c r="AS30" s="642"/>
      <c r="AT30" s="649" t="s">
        <v>365</v>
      </c>
      <c r="AU30" s="178"/>
      <c r="AV30" s="178"/>
      <c r="AW30" s="178"/>
      <c r="AX30" s="593" t="s">
        <v>251</v>
      </c>
      <c r="AY30" s="594"/>
      <c r="AZ30" s="594"/>
      <c r="BA30" s="594"/>
      <c r="BB30" s="594"/>
      <c r="BC30" s="594"/>
      <c r="BD30" s="594"/>
      <c r="BE30" s="594"/>
      <c r="BF30" s="595"/>
      <c r="BG30" s="636">
        <v>99.1</v>
      </c>
      <c r="BH30" s="637"/>
      <c r="BI30" s="637"/>
      <c r="BJ30" s="637"/>
      <c r="BK30" s="637"/>
      <c r="BL30" s="637"/>
      <c r="BM30" s="590">
        <v>96.3</v>
      </c>
      <c r="BN30" s="637"/>
      <c r="BO30" s="637"/>
      <c r="BP30" s="637"/>
      <c r="BQ30" s="640"/>
      <c r="BR30" s="636">
        <v>99</v>
      </c>
      <c r="BS30" s="637"/>
      <c r="BT30" s="637"/>
      <c r="BU30" s="637"/>
      <c r="BV30" s="637"/>
      <c r="BW30" s="637"/>
      <c r="BX30" s="590">
        <v>96.1</v>
      </c>
      <c r="BY30" s="637"/>
      <c r="BZ30" s="637"/>
      <c r="CA30" s="637"/>
      <c r="CB30" s="640"/>
      <c r="CD30" s="687"/>
      <c r="CE30" s="688"/>
      <c r="CF30" s="601" t="s">
        <v>417</v>
      </c>
      <c r="CG30" s="602"/>
      <c r="CH30" s="602"/>
      <c r="CI30" s="602"/>
      <c r="CJ30" s="602"/>
      <c r="CK30" s="602"/>
      <c r="CL30" s="602"/>
      <c r="CM30" s="602"/>
      <c r="CN30" s="602"/>
      <c r="CO30" s="602"/>
      <c r="CP30" s="602"/>
      <c r="CQ30" s="603"/>
      <c r="CR30" s="575">
        <v>1854756</v>
      </c>
      <c r="CS30" s="576"/>
      <c r="CT30" s="576"/>
      <c r="CU30" s="576"/>
      <c r="CV30" s="576"/>
      <c r="CW30" s="576"/>
      <c r="CX30" s="576"/>
      <c r="CY30" s="577"/>
      <c r="CZ30" s="627">
        <v>16.7</v>
      </c>
      <c r="DA30" s="628"/>
      <c r="DB30" s="628"/>
      <c r="DC30" s="629"/>
      <c r="DD30" s="599">
        <v>1817516</v>
      </c>
      <c r="DE30" s="576"/>
      <c r="DF30" s="576"/>
      <c r="DG30" s="576"/>
      <c r="DH30" s="576"/>
      <c r="DI30" s="576"/>
      <c r="DJ30" s="576"/>
      <c r="DK30" s="577"/>
      <c r="DL30" s="599">
        <v>1817516</v>
      </c>
      <c r="DM30" s="576"/>
      <c r="DN30" s="576"/>
      <c r="DO30" s="576"/>
      <c r="DP30" s="576"/>
      <c r="DQ30" s="576"/>
      <c r="DR30" s="576"/>
      <c r="DS30" s="576"/>
      <c r="DT30" s="576"/>
      <c r="DU30" s="576"/>
      <c r="DV30" s="577"/>
      <c r="DW30" s="596">
        <v>29</v>
      </c>
      <c r="DX30" s="625"/>
      <c r="DY30" s="625"/>
      <c r="DZ30" s="625"/>
      <c r="EA30" s="625"/>
      <c r="EB30" s="625"/>
      <c r="EC30" s="626"/>
    </row>
    <row r="31" spans="2:133" ht="11.25" customHeight="1" x14ac:dyDescent="0.15">
      <c r="B31" s="607" t="s">
        <v>366</v>
      </c>
      <c r="C31" s="608"/>
      <c r="D31" s="608"/>
      <c r="E31" s="608"/>
      <c r="F31" s="608"/>
      <c r="G31" s="608"/>
      <c r="H31" s="608"/>
      <c r="I31" s="608"/>
      <c r="J31" s="608"/>
      <c r="K31" s="608"/>
      <c r="L31" s="608"/>
      <c r="M31" s="608"/>
      <c r="N31" s="608"/>
      <c r="O31" s="608"/>
      <c r="P31" s="608"/>
      <c r="Q31" s="609"/>
      <c r="R31" s="575">
        <v>164188</v>
      </c>
      <c r="S31" s="576"/>
      <c r="T31" s="576"/>
      <c r="U31" s="576"/>
      <c r="V31" s="576"/>
      <c r="W31" s="576"/>
      <c r="X31" s="576"/>
      <c r="Y31" s="577"/>
      <c r="Z31" s="580">
        <v>1.4</v>
      </c>
      <c r="AA31" s="580"/>
      <c r="AB31" s="580"/>
      <c r="AC31" s="580"/>
      <c r="AD31" s="578" t="s">
        <v>416</v>
      </c>
      <c r="AE31" s="578"/>
      <c r="AF31" s="578"/>
      <c r="AG31" s="578"/>
      <c r="AH31" s="578"/>
      <c r="AI31" s="578"/>
      <c r="AJ31" s="578"/>
      <c r="AK31" s="578"/>
      <c r="AL31" s="596" t="s">
        <v>416</v>
      </c>
      <c r="AM31" s="597"/>
      <c r="AN31" s="597"/>
      <c r="AO31" s="598"/>
      <c r="AP31" s="643"/>
      <c r="AQ31" s="644"/>
      <c r="AR31" s="644"/>
      <c r="AS31" s="644"/>
      <c r="AT31" s="650"/>
      <c r="AU31" s="179" t="s">
        <v>418</v>
      </c>
      <c r="AV31" s="179"/>
      <c r="AW31" s="179"/>
      <c r="AX31" s="607" t="s">
        <v>367</v>
      </c>
      <c r="AY31" s="608"/>
      <c r="AZ31" s="608"/>
      <c r="BA31" s="608"/>
      <c r="BB31" s="608"/>
      <c r="BC31" s="608"/>
      <c r="BD31" s="608"/>
      <c r="BE31" s="608"/>
      <c r="BF31" s="609"/>
      <c r="BG31" s="652">
        <v>99.2</v>
      </c>
      <c r="BH31" s="620"/>
      <c r="BI31" s="620"/>
      <c r="BJ31" s="620"/>
      <c r="BK31" s="620"/>
      <c r="BL31" s="620"/>
      <c r="BM31" s="597">
        <v>96.5</v>
      </c>
      <c r="BN31" s="653"/>
      <c r="BO31" s="653"/>
      <c r="BP31" s="653"/>
      <c r="BQ31" s="654"/>
      <c r="BR31" s="652">
        <v>99.1</v>
      </c>
      <c r="BS31" s="620"/>
      <c r="BT31" s="620"/>
      <c r="BU31" s="620"/>
      <c r="BV31" s="620"/>
      <c r="BW31" s="620"/>
      <c r="BX31" s="597">
        <v>96</v>
      </c>
      <c r="BY31" s="653"/>
      <c r="BZ31" s="653"/>
      <c r="CA31" s="653"/>
      <c r="CB31" s="654"/>
      <c r="CD31" s="687"/>
      <c r="CE31" s="688"/>
      <c r="CF31" s="601" t="s">
        <v>419</v>
      </c>
      <c r="CG31" s="602"/>
      <c r="CH31" s="602"/>
      <c r="CI31" s="602"/>
      <c r="CJ31" s="602"/>
      <c r="CK31" s="602"/>
      <c r="CL31" s="602"/>
      <c r="CM31" s="602"/>
      <c r="CN31" s="602"/>
      <c r="CO31" s="602"/>
      <c r="CP31" s="602"/>
      <c r="CQ31" s="603"/>
      <c r="CR31" s="575">
        <v>205588</v>
      </c>
      <c r="CS31" s="620"/>
      <c r="CT31" s="620"/>
      <c r="CU31" s="620"/>
      <c r="CV31" s="620"/>
      <c r="CW31" s="620"/>
      <c r="CX31" s="620"/>
      <c r="CY31" s="621"/>
      <c r="CZ31" s="627">
        <v>1.9</v>
      </c>
      <c r="DA31" s="628"/>
      <c r="DB31" s="628"/>
      <c r="DC31" s="629"/>
      <c r="DD31" s="599">
        <v>205588</v>
      </c>
      <c r="DE31" s="620"/>
      <c r="DF31" s="620"/>
      <c r="DG31" s="620"/>
      <c r="DH31" s="620"/>
      <c r="DI31" s="620"/>
      <c r="DJ31" s="620"/>
      <c r="DK31" s="621"/>
      <c r="DL31" s="599">
        <v>205588</v>
      </c>
      <c r="DM31" s="620"/>
      <c r="DN31" s="620"/>
      <c r="DO31" s="620"/>
      <c r="DP31" s="620"/>
      <c r="DQ31" s="620"/>
      <c r="DR31" s="620"/>
      <c r="DS31" s="620"/>
      <c r="DT31" s="620"/>
      <c r="DU31" s="620"/>
      <c r="DV31" s="621"/>
      <c r="DW31" s="596">
        <v>3.3</v>
      </c>
      <c r="DX31" s="625"/>
      <c r="DY31" s="625"/>
      <c r="DZ31" s="625"/>
      <c r="EA31" s="625"/>
      <c r="EB31" s="625"/>
      <c r="EC31" s="626"/>
    </row>
    <row r="32" spans="2:133" ht="11.25" customHeight="1" x14ac:dyDescent="0.15">
      <c r="B32" s="607" t="s">
        <v>368</v>
      </c>
      <c r="C32" s="608"/>
      <c r="D32" s="608"/>
      <c r="E32" s="608"/>
      <c r="F32" s="608"/>
      <c r="G32" s="608"/>
      <c r="H32" s="608"/>
      <c r="I32" s="608"/>
      <c r="J32" s="608"/>
      <c r="K32" s="608"/>
      <c r="L32" s="608"/>
      <c r="M32" s="608"/>
      <c r="N32" s="608"/>
      <c r="O32" s="608"/>
      <c r="P32" s="608"/>
      <c r="Q32" s="609"/>
      <c r="R32" s="575">
        <v>417668</v>
      </c>
      <c r="S32" s="576"/>
      <c r="T32" s="576"/>
      <c r="U32" s="576"/>
      <c r="V32" s="576"/>
      <c r="W32" s="576"/>
      <c r="X32" s="576"/>
      <c r="Y32" s="577"/>
      <c r="Z32" s="580">
        <v>3.6</v>
      </c>
      <c r="AA32" s="580"/>
      <c r="AB32" s="580"/>
      <c r="AC32" s="580"/>
      <c r="AD32" s="578">
        <v>1107</v>
      </c>
      <c r="AE32" s="578"/>
      <c r="AF32" s="578"/>
      <c r="AG32" s="578"/>
      <c r="AH32" s="578"/>
      <c r="AI32" s="578"/>
      <c r="AJ32" s="578"/>
      <c r="AK32" s="578"/>
      <c r="AL32" s="596">
        <v>0</v>
      </c>
      <c r="AM32" s="597"/>
      <c r="AN32" s="597"/>
      <c r="AO32" s="598"/>
      <c r="AP32" s="645"/>
      <c r="AQ32" s="646"/>
      <c r="AR32" s="646"/>
      <c r="AS32" s="646"/>
      <c r="AT32" s="651"/>
      <c r="AU32" s="180"/>
      <c r="AV32" s="180"/>
      <c r="AW32" s="180"/>
      <c r="AX32" s="631" t="s">
        <v>369</v>
      </c>
      <c r="AY32" s="632"/>
      <c r="AZ32" s="632"/>
      <c r="BA32" s="632"/>
      <c r="BB32" s="632"/>
      <c r="BC32" s="632"/>
      <c r="BD32" s="632"/>
      <c r="BE32" s="632"/>
      <c r="BF32" s="633"/>
      <c r="BG32" s="634">
        <v>99.1</v>
      </c>
      <c r="BH32" s="635"/>
      <c r="BI32" s="635"/>
      <c r="BJ32" s="635"/>
      <c r="BK32" s="635"/>
      <c r="BL32" s="635"/>
      <c r="BM32" s="647">
        <v>96.1</v>
      </c>
      <c r="BN32" s="635"/>
      <c r="BO32" s="635"/>
      <c r="BP32" s="635"/>
      <c r="BQ32" s="648"/>
      <c r="BR32" s="634">
        <v>99</v>
      </c>
      <c r="BS32" s="635"/>
      <c r="BT32" s="635"/>
      <c r="BU32" s="635"/>
      <c r="BV32" s="635"/>
      <c r="BW32" s="635"/>
      <c r="BX32" s="647">
        <v>96</v>
      </c>
      <c r="BY32" s="635"/>
      <c r="BZ32" s="635"/>
      <c r="CA32" s="635"/>
      <c r="CB32" s="648"/>
      <c r="CD32" s="689"/>
      <c r="CE32" s="690"/>
      <c r="CF32" s="601" t="s">
        <v>370</v>
      </c>
      <c r="CG32" s="602"/>
      <c r="CH32" s="602"/>
      <c r="CI32" s="602"/>
      <c r="CJ32" s="602"/>
      <c r="CK32" s="602"/>
      <c r="CL32" s="602"/>
      <c r="CM32" s="602"/>
      <c r="CN32" s="602"/>
      <c r="CO32" s="602"/>
      <c r="CP32" s="602"/>
      <c r="CQ32" s="603"/>
      <c r="CR32" s="575" t="s">
        <v>420</v>
      </c>
      <c r="CS32" s="576"/>
      <c r="CT32" s="576"/>
      <c r="CU32" s="576"/>
      <c r="CV32" s="576"/>
      <c r="CW32" s="576"/>
      <c r="CX32" s="576"/>
      <c r="CY32" s="577"/>
      <c r="CZ32" s="627" t="s">
        <v>420</v>
      </c>
      <c r="DA32" s="628"/>
      <c r="DB32" s="628"/>
      <c r="DC32" s="629"/>
      <c r="DD32" s="599" t="s">
        <v>420</v>
      </c>
      <c r="DE32" s="576"/>
      <c r="DF32" s="576"/>
      <c r="DG32" s="576"/>
      <c r="DH32" s="576"/>
      <c r="DI32" s="576"/>
      <c r="DJ32" s="576"/>
      <c r="DK32" s="577"/>
      <c r="DL32" s="599" t="s">
        <v>420</v>
      </c>
      <c r="DM32" s="576"/>
      <c r="DN32" s="576"/>
      <c r="DO32" s="576"/>
      <c r="DP32" s="576"/>
      <c r="DQ32" s="576"/>
      <c r="DR32" s="576"/>
      <c r="DS32" s="576"/>
      <c r="DT32" s="576"/>
      <c r="DU32" s="576"/>
      <c r="DV32" s="577"/>
      <c r="DW32" s="596" t="s">
        <v>420</v>
      </c>
      <c r="DX32" s="625"/>
      <c r="DY32" s="625"/>
      <c r="DZ32" s="625"/>
      <c r="EA32" s="625"/>
      <c r="EB32" s="625"/>
      <c r="EC32" s="626"/>
    </row>
    <row r="33" spans="2:133" ht="11.25" customHeight="1" x14ac:dyDescent="0.15">
      <c r="B33" s="607" t="s">
        <v>371</v>
      </c>
      <c r="C33" s="608"/>
      <c r="D33" s="608"/>
      <c r="E33" s="608"/>
      <c r="F33" s="608"/>
      <c r="G33" s="608"/>
      <c r="H33" s="608"/>
      <c r="I33" s="608"/>
      <c r="J33" s="608"/>
      <c r="K33" s="608"/>
      <c r="L33" s="608"/>
      <c r="M33" s="608"/>
      <c r="N33" s="608"/>
      <c r="O33" s="608"/>
      <c r="P33" s="608"/>
      <c r="Q33" s="609"/>
      <c r="R33" s="575">
        <v>1091800</v>
      </c>
      <c r="S33" s="576"/>
      <c r="T33" s="576"/>
      <c r="U33" s="576"/>
      <c r="V33" s="576"/>
      <c r="W33" s="576"/>
      <c r="X33" s="576"/>
      <c r="Y33" s="577"/>
      <c r="Z33" s="580">
        <v>9.4</v>
      </c>
      <c r="AA33" s="580"/>
      <c r="AB33" s="580"/>
      <c r="AC33" s="580"/>
      <c r="AD33" s="578" t="s">
        <v>420</v>
      </c>
      <c r="AE33" s="578"/>
      <c r="AF33" s="578"/>
      <c r="AG33" s="578"/>
      <c r="AH33" s="578"/>
      <c r="AI33" s="578"/>
      <c r="AJ33" s="578"/>
      <c r="AK33" s="578"/>
      <c r="AL33" s="596" t="s">
        <v>420</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372</v>
      </c>
      <c r="CE33" s="602"/>
      <c r="CF33" s="602"/>
      <c r="CG33" s="602"/>
      <c r="CH33" s="602"/>
      <c r="CI33" s="602"/>
      <c r="CJ33" s="602"/>
      <c r="CK33" s="602"/>
      <c r="CL33" s="602"/>
      <c r="CM33" s="602"/>
      <c r="CN33" s="602"/>
      <c r="CO33" s="602"/>
      <c r="CP33" s="602"/>
      <c r="CQ33" s="603"/>
      <c r="CR33" s="575">
        <v>3763810</v>
      </c>
      <c r="CS33" s="620"/>
      <c r="CT33" s="620"/>
      <c r="CU33" s="620"/>
      <c r="CV33" s="620"/>
      <c r="CW33" s="620"/>
      <c r="CX33" s="620"/>
      <c r="CY33" s="621"/>
      <c r="CZ33" s="627">
        <v>33.9</v>
      </c>
      <c r="DA33" s="628"/>
      <c r="DB33" s="628"/>
      <c r="DC33" s="629"/>
      <c r="DD33" s="599">
        <v>3049303</v>
      </c>
      <c r="DE33" s="620"/>
      <c r="DF33" s="620"/>
      <c r="DG33" s="620"/>
      <c r="DH33" s="620"/>
      <c r="DI33" s="620"/>
      <c r="DJ33" s="620"/>
      <c r="DK33" s="621"/>
      <c r="DL33" s="599">
        <v>1824840</v>
      </c>
      <c r="DM33" s="620"/>
      <c r="DN33" s="620"/>
      <c r="DO33" s="620"/>
      <c r="DP33" s="620"/>
      <c r="DQ33" s="620"/>
      <c r="DR33" s="620"/>
      <c r="DS33" s="620"/>
      <c r="DT33" s="620"/>
      <c r="DU33" s="620"/>
      <c r="DV33" s="621"/>
      <c r="DW33" s="596">
        <v>29.1</v>
      </c>
      <c r="DX33" s="625"/>
      <c r="DY33" s="625"/>
      <c r="DZ33" s="625"/>
      <c r="EA33" s="625"/>
      <c r="EB33" s="625"/>
      <c r="EC33" s="626"/>
    </row>
    <row r="34" spans="2:133" ht="11.25" customHeight="1" x14ac:dyDescent="0.15">
      <c r="B34" s="607" t="s">
        <v>373</v>
      </c>
      <c r="C34" s="608"/>
      <c r="D34" s="608"/>
      <c r="E34" s="608"/>
      <c r="F34" s="608"/>
      <c r="G34" s="608"/>
      <c r="H34" s="608"/>
      <c r="I34" s="608"/>
      <c r="J34" s="608"/>
      <c r="K34" s="608"/>
      <c r="L34" s="608"/>
      <c r="M34" s="608"/>
      <c r="N34" s="608"/>
      <c r="O34" s="608"/>
      <c r="P34" s="608"/>
      <c r="Q34" s="609"/>
      <c r="R34" s="575" t="s">
        <v>421</v>
      </c>
      <c r="S34" s="576"/>
      <c r="T34" s="576"/>
      <c r="U34" s="576"/>
      <c r="V34" s="576"/>
      <c r="W34" s="576"/>
      <c r="X34" s="576"/>
      <c r="Y34" s="577"/>
      <c r="Z34" s="580" t="s">
        <v>421</v>
      </c>
      <c r="AA34" s="580"/>
      <c r="AB34" s="580"/>
      <c r="AC34" s="580"/>
      <c r="AD34" s="578" t="s">
        <v>421</v>
      </c>
      <c r="AE34" s="578"/>
      <c r="AF34" s="578"/>
      <c r="AG34" s="578"/>
      <c r="AH34" s="578"/>
      <c r="AI34" s="578"/>
      <c r="AJ34" s="578"/>
      <c r="AK34" s="578"/>
      <c r="AL34" s="596" t="s">
        <v>421</v>
      </c>
      <c r="AM34" s="597"/>
      <c r="AN34" s="597"/>
      <c r="AO34" s="598"/>
      <c r="AP34" s="183"/>
      <c r="AQ34" s="581" t="s">
        <v>374</v>
      </c>
      <c r="AR34" s="582"/>
      <c r="AS34" s="582"/>
      <c r="AT34" s="582"/>
      <c r="AU34" s="582"/>
      <c r="AV34" s="582"/>
      <c r="AW34" s="582"/>
      <c r="AX34" s="582"/>
      <c r="AY34" s="582"/>
      <c r="AZ34" s="582"/>
      <c r="BA34" s="582"/>
      <c r="BB34" s="582"/>
      <c r="BC34" s="582"/>
      <c r="BD34" s="582"/>
      <c r="BE34" s="582"/>
      <c r="BF34" s="583"/>
      <c r="BG34" s="581" t="s">
        <v>375</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376</v>
      </c>
      <c r="CE34" s="602"/>
      <c r="CF34" s="602"/>
      <c r="CG34" s="602"/>
      <c r="CH34" s="602"/>
      <c r="CI34" s="602"/>
      <c r="CJ34" s="602"/>
      <c r="CK34" s="602"/>
      <c r="CL34" s="602"/>
      <c r="CM34" s="602"/>
      <c r="CN34" s="602"/>
      <c r="CO34" s="602"/>
      <c r="CP34" s="602"/>
      <c r="CQ34" s="603"/>
      <c r="CR34" s="575">
        <v>1211986</v>
      </c>
      <c r="CS34" s="576"/>
      <c r="CT34" s="576"/>
      <c r="CU34" s="576"/>
      <c r="CV34" s="576"/>
      <c r="CW34" s="576"/>
      <c r="CX34" s="576"/>
      <c r="CY34" s="577"/>
      <c r="CZ34" s="627">
        <v>10.9</v>
      </c>
      <c r="DA34" s="628"/>
      <c r="DB34" s="628"/>
      <c r="DC34" s="629"/>
      <c r="DD34" s="599">
        <v>804864</v>
      </c>
      <c r="DE34" s="576"/>
      <c r="DF34" s="576"/>
      <c r="DG34" s="576"/>
      <c r="DH34" s="576"/>
      <c r="DI34" s="576"/>
      <c r="DJ34" s="576"/>
      <c r="DK34" s="577"/>
      <c r="DL34" s="599">
        <v>456455</v>
      </c>
      <c r="DM34" s="576"/>
      <c r="DN34" s="576"/>
      <c r="DO34" s="576"/>
      <c r="DP34" s="576"/>
      <c r="DQ34" s="576"/>
      <c r="DR34" s="576"/>
      <c r="DS34" s="576"/>
      <c r="DT34" s="576"/>
      <c r="DU34" s="576"/>
      <c r="DV34" s="577"/>
      <c r="DW34" s="596">
        <v>7.3</v>
      </c>
      <c r="DX34" s="625"/>
      <c r="DY34" s="625"/>
      <c r="DZ34" s="625"/>
      <c r="EA34" s="625"/>
      <c r="EB34" s="625"/>
      <c r="EC34" s="626"/>
    </row>
    <row r="35" spans="2:133" ht="11.25" customHeight="1" x14ac:dyDescent="0.15">
      <c r="B35" s="607" t="s">
        <v>377</v>
      </c>
      <c r="C35" s="608"/>
      <c r="D35" s="608"/>
      <c r="E35" s="608"/>
      <c r="F35" s="608"/>
      <c r="G35" s="608"/>
      <c r="H35" s="608"/>
      <c r="I35" s="608"/>
      <c r="J35" s="608"/>
      <c r="K35" s="608"/>
      <c r="L35" s="608"/>
      <c r="M35" s="608"/>
      <c r="N35" s="608"/>
      <c r="O35" s="608"/>
      <c r="P35" s="608"/>
      <c r="Q35" s="609"/>
      <c r="R35" s="575">
        <v>335000</v>
      </c>
      <c r="S35" s="576"/>
      <c r="T35" s="576"/>
      <c r="U35" s="576"/>
      <c r="V35" s="576"/>
      <c r="W35" s="576"/>
      <c r="X35" s="576"/>
      <c r="Y35" s="577"/>
      <c r="Z35" s="580">
        <v>2.9</v>
      </c>
      <c r="AA35" s="580"/>
      <c r="AB35" s="580"/>
      <c r="AC35" s="580"/>
      <c r="AD35" s="578" t="s">
        <v>407</v>
      </c>
      <c r="AE35" s="578"/>
      <c r="AF35" s="578"/>
      <c r="AG35" s="578"/>
      <c r="AH35" s="578"/>
      <c r="AI35" s="578"/>
      <c r="AJ35" s="578"/>
      <c r="AK35" s="578"/>
      <c r="AL35" s="596" t="s">
        <v>407</v>
      </c>
      <c r="AM35" s="597"/>
      <c r="AN35" s="597"/>
      <c r="AO35" s="598"/>
      <c r="AP35" s="183"/>
      <c r="AQ35" s="604" t="s">
        <v>378</v>
      </c>
      <c r="AR35" s="605"/>
      <c r="AS35" s="605"/>
      <c r="AT35" s="605"/>
      <c r="AU35" s="605"/>
      <c r="AV35" s="605"/>
      <c r="AW35" s="605"/>
      <c r="AX35" s="605"/>
      <c r="AY35" s="606"/>
      <c r="AZ35" s="584">
        <v>1018573</v>
      </c>
      <c r="BA35" s="585"/>
      <c r="BB35" s="585"/>
      <c r="BC35" s="585"/>
      <c r="BD35" s="585"/>
      <c r="BE35" s="585"/>
      <c r="BF35" s="655"/>
      <c r="BG35" s="604" t="s">
        <v>379</v>
      </c>
      <c r="BH35" s="605"/>
      <c r="BI35" s="605"/>
      <c r="BJ35" s="605"/>
      <c r="BK35" s="605"/>
      <c r="BL35" s="605"/>
      <c r="BM35" s="605"/>
      <c r="BN35" s="605"/>
      <c r="BO35" s="605"/>
      <c r="BP35" s="605"/>
      <c r="BQ35" s="605"/>
      <c r="BR35" s="605"/>
      <c r="BS35" s="605"/>
      <c r="BT35" s="605"/>
      <c r="BU35" s="606"/>
      <c r="BV35" s="584">
        <v>18325</v>
      </c>
      <c r="BW35" s="585"/>
      <c r="BX35" s="585"/>
      <c r="BY35" s="585"/>
      <c r="BZ35" s="585"/>
      <c r="CA35" s="585"/>
      <c r="CB35" s="655"/>
      <c r="CD35" s="601" t="s">
        <v>380</v>
      </c>
      <c r="CE35" s="602"/>
      <c r="CF35" s="602"/>
      <c r="CG35" s="602"/>
      <c r="CH35" s="602"/>
      <c r="CI35" s="602"/>
      <c r="CJ35" s="602"/>
      <c r="CK35" s="602"/>
      <c r="CL35" s="602"/>
      <c r="CM35" s="602"/>
      <c r="CN35" s="602"/>
      <c r="CO35" s="602"/>
      <c r="CP35" s="602"/>
      <c r="CQ35" s="603"/>
      <c r="CR35" s="575">
        <v>46009</v>
      </c>
      <c r="CS35" s="620"/>
      <c r="CT35" s="620"/>
      <c r="CU35" s="620"/>
      <c r="CV35" s="620"/>
      <c r="CW35" s="620"/>
      <c r="CX35" s="620"/>
      <c r="CY35" s="621"/>
      <c r="CZ35" s="627">
        <v>0.4</v>
      </c>
      <c r="DA35" s="628"/>
      <c r="DB35" s="628"/>
      <c r="DC35" s="629"/>
      <c r="DD35" s="599">
        <v>45962</v>
      </c>
      <c r="DE35" s="620"/>
      <c r="DF35" s="620"/>
      <c r="DG35" s="620"/>
      <c r="DH35" s="620"/>
      <c r="DI35" s="620"/>
      <c r="DJ35" s="620"/>
      <c r="DK35" s="621"/>
      <c r="DL35" s="599">
        <v>45599</v>
      </c>
      <c r="DM35" s="620"/>
      <c r="DN35" s="620"/>
      <c r="DO35" s="620"/>
      <c r="DP35" s="620"/>
      <c r="DQ35" s="620"/>
      <c r="DR35" s="620"/>
      <c r="DS35" s="620"/>
      <c r="DT35" s="620"/>
      <c r="DU35" s="620"/>
      <c r="DV35" s="621"/>
      <c r="DW35" s="596">
        <v>0.7</v>
      </c>
      <c r="DX35" s="625"/>
      <c r="DY35" s="625"/>
      <c r="DZ35" s="625"/>
      <c r="EA35" s="625"/>
      <c r="EB35" s="625"/>
      <c r="EC35" s="626"/>
    </row>
    <row r="36" spans="2:133" ht="11.25" customHeight="1" x14ac:dyDescent="0.15">
      <c r="B36" s="631" t="s">
        <v>381</v>
      </c>
      <c r="C36" s="632"/>
      <c r="D36" s="632"/>
      <c r="E36" s="632"/>
      <c r="F36" s="632"/>
      <c r="G36" s="632"/>
      <c r="H36" s="632"/>
      <c r="I36" s="632"/>
      <c r="J36" s="632"/>
      <c r="K36" s="632"/>
      <c r="L36" s="632"/>
      <c r="M36" s="632"/>
      <c r="N36" s="632"/>
      <c r="O36" s="632"/>
      <c r="P36" s="632"/>
      <c r="Q36" s="633"/>
      <c r="R36" s="668">
        <v>11658100</v>
      </c>
      <c r="S36" s="682"/>
      <c r="T36" s="682"/>
      <c r="U36" s="682"/>
      <c r="V36" s="682"/>
      <c r="W36" s="682"/>
      <c r="X36" s="682"/>
      <c r="Y36" s="683"/>
      <c r="Z36" s="684">
        <v>100</v>
      </c>
      <c r="AA36" s="684"/>
      <c r="AB36" s="684"/>
      <c r="AC36" s="684"/>
      <c r="AD36" s="656">
        <v>5937673</v>
      </c>
      <c r="AE36" s="656"/>
      <c r="AF36" s="656"/>
      <c r="AG36" s="656"/>
      <c r="AH36" s="656"/>
      <c r="AI36" s="656"/>
      <c r="AJ36" s="656"/>
      <c r="AK36" s="656"/>
      <c r="AL36" s="680">
        <v>100</v>
      </c>
      <c r="AM36" s="647"/>
      <c r="AN36" s="647"/>
      <c r="AO36" s="681"/>
      <c r="AQ36" s="696" t="s">
        <v>422</v>
      </c>
      <c r="AR36" s="697"/>
      <c r="AS36" s="697"/>
      <c r="AT36" s="697"/>
      <c r="AU36" s="697"/>
      <c r="AV36" s="697"/>
      <c r="AW36" s="697"/>
      <c r="AX36" s="697"/>
      <c r="AY36" s="698"/>
      <c r="AZ36" s="575">
        <v>193692</v>
      </c>
      <c r="BA36" s="576"/>
      <c r="BB36" s="576"/>
      <c r="BC36" s="576"/>
      <c r="BD36" s="620"/>
      <c r="BE36" s="620"/>
      <c r="BF36" s="654"/>
      <c r="BG36" s="601" t="s">
        <v>382</v>
      </c>
      <c r="BH36" s="602"/>
      <c r="BI36" s="602"/>
      <c r="BJ36" s="602"/>
      <c r="BK36" s="602"/>
      <c r="BL36" s="602"/>
      <c r="BM36" s="602"/>
      <c r="BN36" s="602"/>
      <c r="BO36" s="602"/>
      <c r="BP36" s="602"/>
      <c r="BQ36" s="602"/>
      <c r="BR36" s="602"/>
      <c r="BS36" s="602"/>
      <c r="BT36" s="602"/>
      <c r="BU36" s="603"/>
      <c r="BV36" s="575">
        <v>17555</v>
      </c>
      <c r="BW36" s="576"/>
      <c r="BX36" s="576"/>
      <c r="BY36" s="576"/>
      <c r="BZ36" s="576"/>
      <c r="CA36" s="576"/>
      <c r="CB36" s="600"/>
      <c r="CD36" s="601" t="s">
        <v>383</v>
      </c>
      <c r="CE36" s="602"/>
      <c r="CF36" s="602"/>
      <c r="CG36" s="602"/>
      <c r="CH36" s="602"/>
      <c r="CI36" s="602"/>
      <c r="CJ36" s="602"/>
      <c r="CK36" s="602"/>
      <c r="CL36" s="602"/>
      <c r="CM36" s="602"/>
      <c r="CN36" s="602"/>
      <c r="CO36" s="602"/>
      <c r="CP36" s="602"/>
      <c r="CQ36" s="603"/>
      <c r="CR36" s="575">
        <v>1035593</v>
      </c>
      <c r="CS36" s="576"/>
      <c r="CT36" s="576"/>
      <c r="CU36" s="576"/>
      <c r="CV36" s="576"/>
      <c r="CW36" s="576"/>
      <c r="CX36" s="576"/>
      <c r="CY36" s="577"/>
      <c r="CZ36" s="627">
        <v>9.3000000000000007</v>
      </c>
      <c r="DA36" s="628"/>
      <c r="DB36" s="628"/>
      <c r="DC36" s="629"/>
      <c r="DD36" s="599">
        <v>855938</v>
      </c>
      <c r="DE36" s="576"/>
      <c r="DF36" s="576"/>
      <c r="DG36" s="576"/>
      <c r="DH36" s="576"/>
      <c r="DI36" s="576"/>
      <c r="DJ36" s="576"/>
      <c r="DK36" s="577"/>
      <c r="DL36" s="599">
        <v>711555</v>
      </c>
      <c r="DM36" s="576"/>
      <c r="DN36" s="576"/>
      <c r="DO36" s="576"/>
      <c r="DP36" s="576"/>
      <c r="DQ36" s="576"/>
      <c r="DR36" s="576"/>
      <c r="DS36" s="576"/>
      <c r="DT36" s="576"/>
      <c r="DU36" s="576"/>
      <c r="DV36" s="577"/>
      <c r="DW36" s="596">
        <v>11.3</v>
      </c>
      <c r="DX36" s="625"/>
      <c r="DY36" s="625"/>
      <c r="DZ36" s="625"/>
      <c r="EA36" s="625"/>
      <c r="EB36" s="625"/>
      <c r="EC36" s="626"/>
    </row>
    <row r="37" spans="2:133" ht="11.25" customHeight="1" x14ac:dyDescent="0.15">
      <c r="AQ37" s="696" t="s">
        <v>423</v>
      </c>
      <c r="AR37" s="697"/>
      <c r="AS37" s="697"/>
      <c r="AT37" s="697"/>
      <c r="AU37" s="697"/>
      <c r="AV37" s="697"/>
      <c r="AW37" s="697"/>
      <c r="AX37" s="697"/>
      <c r="AY37" s="698"/>
      <c r="AZ37" s="575">
        <v>139793</v>
      </c>
      <c r="BA37" s="576"/>
      <c r="BB37" s="576"/>
      <c r="BC37" s="576"/>
      <c r="BD37" s="620"/>
      <c r="BE37" s="620"/>
      <c r="BF37" s="654"/>
      <c r="BG37" s="601" t="s">
        <v>384</v>
      </c>
      <c r="BH37" s="602"/>
      <c r="BI37" s="602"/>
      <c r="BJ37" s="602"/>
      <c r="BK37" s="602"/>
      <c r="BL37" s="602"/>
      <c r="BM37" s="602"/>
      <c r="BN37" s="602"/>
      <c r="BO37" s="602"/>
      <c r="BP37" s="602"/>
      <c r="BQ37" s="602"/>
      <c r="BR37" s="602"/>
      <c r="BS37" s="602"/>
      <c r="BT37" s="602"/>
      <c r="BU37" s="603"/>
      <c r="BV37" s="575">
        <v>1847</v>
      </c>
      <c r="BW37" s="576"/>
      <c r="BX37" s="576"/>
      <c r="BY37" s="576"/>
      <c r="BZ37" s="576"/>
      <c r="CA37" s="576"/>
      <c r="CB37" s="600"/>
      <c r="CD37" s="601" t="s">
        <v>385</v>
      </c>
      <c r="CE37" s="602"/>
      <c r="CF37" s="602"/>
      <c r="CG37" s="602"/>
      <c r="CH37" s="602"/>
      <c r="CI37" s="602"/>
      <c r="CJ37" s="602"/>
      <c r="CK37" s="602"/>
      <c r="CL37" s="602"/>
      <c r="CM37" s="602"/>
      <c r="CN37" s="602"/>
      <c r="CO37" s="602"/>
      <c r="CP37" s="602"/>
      <c r="CQ37" s="603"/>
      <c r="CR37" s="575">
        <v>484444</v>
      </c>
      <c r="CS37" s="620"/>
      <c r="CT37" s="620"/>
      <c r="CU37" s="620"/>
      <c r="CV37" s="620"/>
      <c r="CW37" s="620"/>
      <c r="CX37" s="620"/>
      <c r="CY37" s="621"/>
      <c r="CZ37" s="627">
        <v>4.4000000000000004</v>
      </c>
      <c r="DA37" s="628"/>
      <c r="DB37" s="628"/>
      <c r="DC37" s="629"/>
      <c r="DD37" s="599">
        <v>478240</v>
      </c>
      <c r="DE37" s="620"/>
      <c r="DF37" s="620"/>
      <c r="DG37" s="620"/>
      <c r="DH37" s="620"/>
      <c r="DI37" s="620"/>
      <c r="DJ37" s="620"/>
      <c r="DK37" s="621"/>
      <c r="DL37" s="599">
        <v>447134</v>
      </c>
      <c r="DM37" s="620"/>
      <c r="DN37" s="620"/>
      <c r="DO37" s="620"/>
      <c r="DP37" s="620"/>
      <c r="DQ37" s="620"/>
      <c r="DR37" s="620"/>
      <c r="DS37" s="620"/>
      <c r="DT37" s="620"/>
      <c r="DU37" s="620"/>
      <c r="DV37" s="621"/>
      <c r="DW37" s="596">
        <v>7.1</v>
      </c>
      <c r="DX37" s="625"/>
      <c r="DY37" s="625"/>
      <c r="DZ37" s="625"/>
      <c r="EA37" s="625"/>
      <c r="EB37" s="625"/>
      <c r="EC37" s="626"/>
    </row>
    <row r="38" spans="2:133" ht="11.25" customHeight="1" x14ac:dyDescent="0.15">
      <c r="AQ38" s="696" t="s">
        <v>424</v>
      </c>
      <c r="AR38" s="697"/>
      <c r="AS38" s="697"/>
      <c r="AT38" s="697"/>
      <c r="AU38" s="697"/>
      <c r="AV38" s="697"/>
      <c r="AW38" s="697"/>
      <c r="AX38" s="697"/>
      <c r="AY38" s="698"/>
      <c r="AZ38" s="575">
        <v>106687</v>
      </c>
      <c r="BA38" s="576"/>
      <c r="BB38" s="576"/>
      <c r="BC38" s="576"/>
      <c r="BD38" s="620"/>
      <c r="BE38" s="620"/>
      <c r="BF38" s="654"/>
      <c r="BG38" s="601" t="s">
        <v>386</v>
      </c>
      <c r="BH38" s="602"/>
      <c r="BI38" s="602"/>
      <c r="BJ38" s="602"/>
      <c r="BK38" s="602"/>
      <c r="BL38" s="602"/>
      <c r="BM38" s="602"/>
      <c r="BN38" s="602"/>
      <c r="BO38" s="602"/>
      <c r="BP38" s="602"/>
      <c r="BQ38" s="602"/>
      <c r="BR38" s="602"/>
      <c r="BS38" s="602"/>
      <c r="BT38" s="602"/>
      <c r="BU38" s="603"/>
      <c r="BV38" s="575">
        <v>3463</v>
      </c>
      <c r="BW38" s="576"/>
      <c r="BX38" s="576"/>
      <c r="BY38" s="576"/>
      <c r="BZ38" s="576"/>
      <c r="CA38" s="576"/>
      <c r="CB38" s="600"/>
      <c r="CD38" s="601" t="s">
        <v>387</v>
      </c>
      <c r="CE38" s="602"/>
      <c r="CF38" s="602"/>
      <c r="CG38" s="602"/>
      <c r="CH38" s="602"/>
      <c r="CI38" s="602"/>
      <c r="CJ38" s="602"/>
      <c r="CK38" s="602"/>
      <c r="CL38" s="602"/>
      <c r="CM38" s="602"/>
      <c r="CN38" s="602"/>
      <c r="CO38" s="602"/>
      <c r="CP38" s="602"/>
      <c r="CQ38" s="603"/>
      <c r="CR38" s="575">
        <v>911886</v>
      </c>
      <c r="CS38" s="576"/>
      <c r="CT38" s="576"/>
      <c r="CU38" s="576"/>
      <c r="CV38" s="576"/>
      <c r="CW38" s="576"/>
      <c r="CX38" s="576"/>
      <c r="CY38" s="577"/>
      <c r="CZ38" s="627">
        <v>8.1999999999999993</v>
      </c>
      <c r="DA38" s="628"/>
      <c r="DB38" s="628"/>
      <c r="DC38" s="629"/>
      <c r="DD38" s="599">
        <v>799070</v>
      </c>
      <c r="DE38" s="576"/>
      <c r="DF38" s="576"/>
      <c r="DG38" s="576"/>
      <c r="DH38" s="576"/>
      <c r="DI38" s="576"/>
      <c r="DJ38" s="576"/>
      <c r="DK38" s="577"/>
      <c r="DL38" s="599">
        <v>611231</v>
      </c>
      <c r="DM38" s="576"/>
      <c r="DN38" s="576"/>
      <c r="DO38" s="576"/>
      <c r="DP38" s="576"/>
      <c r="DQ38" s="576"/>
      <c r="DR38" s="576"/>
      <c r="DS38" s="576"/>
      <c r="DT38" s="576"/>
      <c r="DU38" s="576"/>
      <c r="DV38" s="577"/>
      <c r="DW38" s="596">
        <v>9.6999999999999993</v>
      </c>
      <c r="DX38" s="625"/>
      <c r="DY38" s="625"/>
      <c r="DZ38" s="625"/>
      <c r="EA38" s="625"/>
      <c r="EB38" s="625"/>
      <c r="EC38" s="626"/>
    </row>
    <row r="39" spans="2:133" ht="11.25" customHeight="1" x14ac:dyDescent="0.15">
      <c r="AQ39" s="696" t="s">
        <v>425</v>
      </c>
      <c r="AR39" s="697"/>
      <c r="AS39" s="697"/>
      <c r="AT39" s="697"/>
      <c r="AU39" s="697"/>
      <c r="AV39" s="697"/>
      <c r="AW39" s="697"/>
      <c r="AX39" s="697"/>
      <c r="AY39" s="698"/>
      <c r="AZ39" s="575">
        <v>4335</v>
      </c>
      <c r="BA39" s="576"/>
      <c r="BB39" s="576"/>
      <c r="BC39" s="576"/>
      <c r="BD39" s="620"/>
      <c r="BE39" s="620"/>
      <c r="BF39" s="654"/>
      <c r="BG39" s="692" t="s">
        <v>388</v>
      </c>
      <c r="BH39" s="693"/>
      <c r="BI39" s="693"/>
      <c r="BJ39" s="693"/>
      <c r="BK39" s="693"/>
      <c r="BL39" s="184"/>
      <c r="BM39" s="602" t="s">
        <v>389</v>
      </c>
      <c r="BN39" s="602"/>
      <c r="BO39" s="602"/>
      <c r="BP39" s="602"/>
      <c r="BQ39" s="602"/>
      <c r="BR39" s="602"/>
      <c r="BS39" s="602"/>
      <c r="BT39" s="602"/>
      <c r="BU39" s="603"/>
      <c r="BV39" s="575">
        <v>75</v>
      </c>
      <c r="BW39" s="576"/>
      <c r="BX39" s="576"/>
      <c r="BY39" s="576"/>
      <c r="BZ39" s="576"/>
      <c r="CA39" s="576"/>
      <c r="CB39" s="600"/>
      <c r="CD39" s="601" t="s">
        <v>390</v>
      </c>
      <c r="CE39" s="602"/>
      <c r="CF39" s="602"/>
      <c r="CG39" s="602"/>
      <c r="CH39" s="602"/>
      <c r="CI39" s="602"/>
      <c r="CJ39" s="602"/>
      <c r="CK39" s="602"/>
      <c r="CL39" s="602"/>
      <c r="CM39" s="602"/>
      <c r="CN39" s="602"/>
      <c r="CO39" s="602"/>
      <c r="CP39" s="602"/>
      <c r="CQ39" s="603"/>
      <c r="CR39" s="575">
        <v>558336</v>
      </c>
      <c r="CS39" s="620"/>
      <c r="CT39" s="620"/>
      <c r="CU39" s="620"/>
      <c r="CV39" s="620"/>
      <c r="CW39" s="620"/>
      <c r="CX39" s="620"/>
      <c r="CY39" s="621"/>
      <c r="CZ39" s="627">
        <v>5</v>
      </c>
      <c r="DA39" s="628"/>
      <c r="DB39" s="628"/>
      <c r="DC39" s="629"/>
      <c r="DD39" s="599">
        <v>543469</v>
      </c>
      <c r="DE39" s="620"/>
      <c r="DF39" s="620"/>
      <c r="DG39" s="620"/>
      <c r="DH39" s="620"/>
      <c r="DI39" s="620"/>
      <c r="DJ39" s="620"/>
      <c r="DK39" s="621"/>
      <c r="DL39" s="599" t="s">
        <v>404</v>
      </c>
      <c r="DM39" s="620"/>
      <c r="DN39" s="620"/>
      <c r="DO39" s="620"/>
      <c r="DP39" s="620"/>
      <c r="DQ39" s="620"/>
      <c r="DR39" s="620"/>
      <c r="DS39" s="620"/>
      <c r="DT39" s="620"/>
      <c r="DU39" s="620"/>
      <c r="DV39" s="621"/>
      <c r="DW39" s="596" t="s">
        <v>404</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426</v>
      </c>
      <c r="AR40" s="697"/>
      <c r="AS40" s="697"/>
      <c r="AT40" s="697"/>
      <c r="AU40" s="697"/>
      <c r="AV40" s="697"/>
      <c r="AW40" s="697"/>
      <c r="AX40" s="697"/>
      <c r="AY40" s="698"/>
      <c r="AZ40" s="575">
        <v>167378</v>
      </c>
      <c r="BA40" s="576"/>
      <c r="BB40" s="576"/>
      <c r="BC40" s="576"/>
      <c r="BD40" s="620"/>
      <c r="BE40" s="620"/>
      <c r="BF40" s="654"/>
      <c r="BG40" s="692"/>
      <c r="BH40" s="693"/>
      <c r="BI40" s="693"/>
      <c r="BJ40" s="693"/>
      <c r="BK40" s="693"/>
      <c r="BL40" s="184"/>
      <c r="BM40" s="602" t="s">
        <v>391</v>
      </c>
      <c r="BN40" s="602"/>
      <c r="BO40" s="602"/>
      <c r="BP40" s="602"/>
      <c r="BQ40" s="602"/>
      <c r="BR40" s="602"/>
      <c r="BS40" s="602"/>
      <c r="BT40" s="602"/>
      <c r="BU40" s="603"/>
      <c r="BV40" s="575">
        <v>114</v>
      </c>
      <c r="BW40" s="576"/>
      <c r="BX40" s="576"/>
      <c r="BY40" s="576"/>
      <c r="BZ40" s="576"/>
      <c r="CA40" s="576"/>
      <c r="CB40" s="600"/>
      <c r="CD40" s="601" t="s">
        <v>392</v>
      </c>
      <c r="CE40" s="602"/>
      <c r="CF40" s="602"/>
      <c r="CG40" s="602"/>
      <c r="CH40" s="602"/>
      <c r="CI40" s="602"/>
      <c r="CJ40" s="602"/>
      <c r="CK40" s="602"/>
      <c r="CL40" s="602"/>
      <c r="CM40" s="602"/>
      <c r="CN40" s="602"/>
      <c r="CO40" s="602"/>
      <c r="CP40" s="602"/>
      <c r="CQ40" s="603"/>
      <c r="CR40" s="575" t="s">
        <v>404</v>
      </c>
      <c r="CS40" s="576"/>
      <c r="CT40" s="576"/>
      <c r="CU40" s="576"/>
      <c r="CV40" s="576"/>
      <c r="CW40" s="576"/>
      <c r="CX40" s="576"/>
      <c r="CY40" s="577"/>
      <c r="CZ40" s="627" t="s">
        <v>404</v>
      </c>
      <c r="DA40" s="628"/>
      <c r="DB40" s="628"/>
      <c r="DC40" s="629"/>
      <c r="DD40" s="599" t="s">
        <v>404</v>
      </c>
      <c r="DE40" s="576"/>
      <c r="DF40" s="576"/>
      <c r="DG40" s="576"/>
      <c r="DH40" s="576"/>
      <c r="DI40" s="576"/>
      <c r="DJ40" s="576"/>
      <c r="DK40" s="577"/>
      <c r="DL40" s="599" t="s">
        <v>404</v>
      </c>
      <c r="DM40" s="576"/>
      <c r="DN40" s="576"/>
      <c r="DO40" s="576"/>
      <c r="DP40" s="576"/>
      <c r="DQ40" s="576"/>
      <c r="DR40" s="576"/>
      <c r="DS40" s="576"/>
      <c r="DT40" s="576"/>
      <c r="DU40" s="576"/>
      <c r="DV40" s="577"/>
      <c r="DW40" s="596" t="s">
        <v>404</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393</v>
      </c>
      <c r="AR41" s="614"/>
      <c r="AS41" s="614"/>
      <c r="AT41" s="614"/>
      <c r="AU41" s="614"/>
      <c r="AV41" s="614"/>
      <c r="AW41" s="614"/>
      <c r="AX41" s="614"/>
      <c r="AY41" s="615"/>
      <c r="AZ41" s="668">
        <v>406688</v>
      </c>
      <c r="BA41" s="682"/>
      <c r="BB41" s="682"/>
      <c r="BC41" s="682"/>
      <c r="BD41" s="635"/>
      <c r="BE41" s="635"/>
      <c r="BF41" s="648"/>
      <c r="BG41" s="694"/>
      <c r="BH41" s="695"/>
      <c r="BI41" s="695"/>
      <c r="BJ41" s="695"/>
      <c r="BK41" s="695"/>
      <c r="BL41" s="186"/>
      <c r="BM41" s="614" t="s">
        <v>394</v>
      </c>
      <c r="BN41" s="614"/>
      <c r="BO41" s="614"/>
      <c r="BP41" s="614"/>
      <c r="BQ41" s="614"/>
      <c r="BR41" s="614"/>
      <c r="BS41" s="614"/>
      <c r="BT41" s="614"/>
      <c r="BU41" s="615"/>
      <c r="BV41" s="668">
        <v>270</v>
      </c>
      <c r="BW41" s="682"/>
      <c r="BX41" s="682"/>
      <c r="BY41" s="682"/>
      <c r="BZ41" s="682"/>
      <c r="CA41" s="682"/>
      <c r="CB41" s="691"/>
      <c r="CD41" s="601" t="s">
        <v>395</v>
      </c>
      <c r="CE41" s="602"/>
      <c r="CF41" s="602"/>
      <c r="CG41" s="602"/>
      <c r="CH41" s="602"/>
      <c r="CI41" s="602"/>
      <c r="CJ41" s="602"/>
      <c r="CK41" s="602"/>
      <c r="CL41" s="602"/>
      <c r="CM41" s="602"/>
      <c r="CN41" s="602"/>
      <c r="CO41" s="602"/>
      <c r="CP41" s="602"/>
      <c r="CQ41" s="603"/>
      <c r="CR41" s="575" t="s">
        <v>404</v>
      </c>
      <c r="CS41" s="620"/>
      <c r="CT41" s="620"/>
      <c r="CU41" s="620"/>
      <c r="CV41" s="620"/>
      <c r="CW41" s="620"/>
      <c r="CX41" s="620"/>
      <c r="CY41" s="621"/>
      <c r="CZ41" s="627" t="s">
        <v>404</v>
      </c>
      <c r="DA41" s="628"/>
      <c r="DB41" s="628"/>
      <c r="DC41" s="629"/>
      <c r="DD41" s="599" t="s">
        <v>404</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x14ac:dyDescent="0.15">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397</v>
      </c>
      <c r="CE42" s="608"/>
      <c r="CF42" s="608"/>
      <c r="CG42" s="608"/>
      <c r="CH42" s="608"/>
      <c r="CI42" s="608"/>
      <c r="CJ42" s="608"/>
      <c r="CK42" s="608"/>
      <c r="CL42" s="608"/>
      <c r="CM42" s="608"/>
      <c r="CN42" s="608"/>
      <c r="CO42" s="608"/>
      <c r="CP42" s="608"/>
      <c r="CQ42" s="609"/>
      <c r="CR42" s="575">
        <v>3386230</v>
      </c>
      <c r="CS42" s="576"/>
      <c r="CT42" s="576"/>
      <c r="CU42" s="576"/>
      <c r="CV42" s="576"/>
      <c r="CW42" s="576"/>
      <c r="CX42" s="576"/>
      <c r="CY42" s="577"/>
      <c r="CZ42" s="627">
        <v>30.5</v>
      </c>
      <c r="DA42" s="663"/>
      <c r="DB42" s="663"/>
      <c r="DC42" s="664"/>
      <c r="DD42" s="599">
        <v>484745</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x14ac:dyDescent="0.15">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399</v>
      </c>
      <c r="CE43" s="608"/>
      <c r="CF43" s="608"/>
      <c r="CG43" s="608"/>
      <c r="CH43" s="608"/>
      <c r="CI43" s="608"/>
      <c r="CJ43" s="608"/>
      <c r="CK43" s="608"/>
      <c r="CL43" s="608"/>
      <c r="CM43" s="608"/>
      <c r="CN43" s="608"/>
      <c r="CO43" s="608"/>
      <c r="CP43" s="608"/>
      <c r="CQ43" s="609"/>
      <c r="CR43" s="575">
        <v>66807</v>
      </c>
      <c r="CS43" s="620"/>
      <c r="CT43" s="620"/>
      <c r="CU43" s="620"/>
      <c r="CV43" s="620"/>
      <c r="CW43" s="620"/>
      <c r="CX43" s="620"/>
      <c r="CY43" s="621"/>
      <c r="CZ43" s="627">
        <v>0.6</v>
      </c>
      <c r="DA43" s="628"/>
      <c r="DB43" s="628"/>
      <c r="DC43" s="629"/>
      <c r="DD43" s="599">
        <v>60329</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x14ac:dyDescent="0.15">
      <c r="B44" s="189" t="s">
        <v>400</v>
      </c>
      <c r="CD44" s="699" t="s">
        <v>362</v>
      </c>
      <c r="CE44" s="700"/>
      <c r="CF44" s="607" t="s">
        <v>427</v>
      </c>
      <c r="CG44" s="608"/>
      <c r="CH44" s="608"/>
      <c r="CI44" s="608"/>
      <c r="CJ44" s="608"/>
      <c r="CK44" s="608"/>
      <c r="CL44" s="608"/>
      <c r="CM44" s="608"/>
      <c r="CN44" s="608"/>
      <c r="CO44" s="608"/>
      <c r="CP44" s="608"/>
      <c r="CQ44" s="609"/>
      <c r="CR44" s="575">
        <v>1242957</v>
      </c>
      <c r="CS44" s="576"/>
      <c r="CT44" s="576"/>
      <c r="CU44" s="576"/>
      <c r="CV44" s="576"/>
      <c r="CW44" s="576"/>
      <c r="CX44" s="576"/>
      <c r="CY44" s="577"/>
      <c r="CZ44" s="627">
        <v>11.2</v>
      </c>
      <c r="DA44" s="663"/>
      <c r="DB44" s="663"/>
      <c r="DC44" s="664"/>
      <c r="DD44" s="599">
        <v>266327</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x14ac:dyDescent="0.15">
      <c r="CD45" s="701"/>
      <c r="CE45" s="702"/>
      <c r="CF45" s="607" t="s">
        <v>428</v>
      </c>
      <c r="CG45" s="608"/>
      <c r="CH45" s="608"/>
      <c r="CI45" s="608"/>
      <c r="CJ45" s="608"/>
      <c r="CK45" s="608"/>
      <c r="CL45" s="608"/>
      <c r="CM45" s="608"/>
      <c r="CN45" s="608"/>
      <c r="CO45" s="608"/>
      <c r="CP45" s="608"/>
      <c r="CQ45" s="609"/>
      <c r="CR45" s="575">
        <v>925436</v>
      </c>
      <c r="CS45" s="620"/>
      <c r="CT45" s="620"/>
      <c r="CU45" s="620"/>
      <c r="CV45" s="620"/>
      <c r="CW45" s="620"/>
      <c r="CX45" s="620"/>
      <c r="CY45" s="621"/>
      <c r="CZ45" s="627">
        <v>8.3000000000000007</v>
      </c>
      <c r="DA45" s="628"/>
      <c r="DB45" s="628"/>
      <c r="DC45" s="629"/>
      <c r="DD45" s="599">
        <v>101762</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x14ac:dyDescent="0.15">
      <c r="CD46" s="701"/>
      <c r="CE46" s="702"/>
      <c r="CF46" s="607" t="s">
        <v>429</v>
      </c>
      <c r="CG46" s="608"/>
      <c r="CH46" s="608"/>
      <c r="CI46" s="608"/>
      <c r="CJ46" s="608"/>
      <c r="CK46" s="608"/>
      <c r="CL46" s="608"/>
      <c r="CM46" s="608"/>
      <c r="CN46" s="608"/>
      <c r="CO46" s="608"/>
      <c r="CP46" s="608"/>
      <c r="CQ46" s="609"/>
      <c r="CR46" s="575">
        <v>298621</v>
      </c>
      <c r="CS46" s="576"/>
      <c r="CT46" s="576"/>
      <c r="CU46" s="576"/>
      <c r="CV46" s="576"/>
      <c r="CW46" s="576"/>
      <c r="CX46" s="576"/>
      <c r="CY46" s="577"/>
      <c r="CZ46" s="627">
        <v>2.7</v>
      </c>
      <c r="DA46" s="663"/>
      <c r="DB46" s="663"/>
      <c r="DC46" s="664"/>
      <c r="DD46" s="599">
        <v>160946</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x14ac:dyDescent="0.15">
      <c r="CD47" s="701"/>
      <c r="CE47" s="702"/>
      <c r="CF47" s="607" t="s">
        <v>430</v>
      </c>
      <c r="CG47" s="608"/>
      <c r="CH47" s="608"/>
      <c r="CI47" s="608"/>
      <c r="CJ47" s="608"/>
      <c r="CK47" s="608"/>
      <c r="CL47" s="608"/>
      <c r="CM47" s="608"/>
      <c r="CN47" s="608"/>
      <c r="CO47" s="608"/>
      <c r="CP47" s="608"/>
      <c r="CQ47" s="609"/>
      <c r="CR47" s="575">
        <v>2143273</v>
      </c>
      <c r="CS47" s="620"/>
      <c r="CT47" s="620"/>
      <c r="CU47" s="620"/>
      <c r="CV47" s="620"/>
      <c r="CW47" s="620"/>
      <c r="CX47" s="620"/>
      <c r="CY47" s="621"/>
      <c r="CZ47" s="627">
        <v>19.3</v>
      </c>
      <c r="DA47" s="628"/>
      <c r="DB47" s="628"/>
      <c r="DC47" s="629"/>
      <c r="DD47" s="599">
        <v>218418</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x14ac:dyDescent="0.15">
      <c r="CD48" s="703"/>
      <c r="CE48" s="704"/>
      <c r="CF48" s="607" t="s">
        <v>431</v>
      </c>
      <c r="CG48" s="608"/>
      <c r="CH48" s="608"/>
      <c r="CI48" s="608"/>
      <c r="CJ48" s="608"/>
      <c r="CK48" s="608"/>
      <c r="CL48" s="608"/>
      <c r="CM48" s="608"/>
      <c r="CN48" s="608"/>
      <c r="CO48" s="608"/>
      <c r="CP48" s="608"/>
      <c r="CQ48" s="609"/>
      <c r="CR48" s="575" t="s">
        <v>416</v>
      </c>
      <c r="CS48" s="576"/>
      <c r="CT48" s="576"/>
      <c r="CU48" s="576"/>
      <c r="CV48" s="576"/>
      <c r="CW48" s="576"/>
      <c r="CX48" s="576"/>
      <c r="CY48" s="577"/>
      <c r="CZ48" s="627" t="s">
        <v>416</v>
      </c>
      <c r="DA48" s="663"/>
      <c r="DB48" s="663"/>
      <c r="DC48" s="664"/>
      <c r="DD48" s="599" t="s">
        <v>416</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x14ac:dyDescent="0.15">
      <c r="CD49" s="631" t="s">
        <v>432</v>
      </c>
      <c r="CE49" s="632"/>
      <c r="CF49" s="632"/>
      <c r="CG49" s="632"/>
      <c r="CH49" s="632"/>
      <c r="CI49" s="632"/>
      <c r="CJ49" s="632"/>
      <c r="CK49" s="632"/>
      <c r="CL49" s="632"/>
      <c r="CM49" s="632"/>
      <c r="CN49" s="632"/>
      <c r="CO49" s="632"/>
      <c r="CP49" s="632"/>
      <c r="CQ49" s="633"/>
      <c r="CR49" s="668">
        <v>11105819</v>
      </c>
      <c r="CS49" s="635"/>
      <c r="CT49" s="635"/>
      <c r="CU49" s="635"/>
      <c r="CV49" s="635"/>
      <c r="CW49" s="635"/>
      <c r="CX49" s="635"/>
      <c r="CY49" s="669"/>
      <c r="CZ49" s="670">
        <v>100</v>
      </c>
      <c r="DA49" s="671"/>
      <c r="DB49" s="671"/>
      <c r="DC49" s="672"/>
      <c r="DD49" s="673">
        <v>6989203</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433</v>
      </c>
      <c r="DK2" s="750"/>
      <c r="DL2" s="750"/>
      <c r="DM2" s="750"/>
      <c r="DN2" s="750"/>
      <c r="DO2" s="751"/>
      <c r="DP2" s="197"/>
      <c r="DQ2" s="749" t="s">
        <v>434</v>
      </c>
      <c r="DR2" s="750"/>
      <c r="DS2" s="750"/>
      <c r="DT2" s="750"/>
      <c r="DU2" s="750"/>
      <c r="DV2" s="750"/>
      <c r="DW2" s="750"/>
      <c r="DX2" s="750"/>
      <c r="DY2" s="750"/>
      <c r="DZ2" s="75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52" t="s">
        <v>437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3" t="s">
        <v>439</v>
      </c>
      <c r="B5" s="754"/>
      <c r="C5" s="754"/>
      <c r="D5" s="754"/>
      <c r="E5" s="754"/>
      <c r="F5" s="754"/>
      <c r="G5" s="754"/>
      <c r="H5" s="754"/>
      <c r="I5" s="754"/>
      <c r="J5" s="754"/>
      <c r="K5" s="754"/>
      <c r="L5" s="754"/>
      <c r="M5" s="754"/>
      <c r="N5" s="754"/>
      <c r="O5" s="754"/>
      <c r="P5" s="755"/>
      <c r="Q5" s="714" t="s">
        <v>440</v>
      </c>
      <c r="R5" s="715"/>
      <c r="S5" s="715"/>
      <c r="T5" s="715"/>
      <c r="U5" s="759"/>
      <c r="V5" s="714" t="s">
        <v>441</v>
      </c>
      <c r="W5" s="715"/>
      <c r="X5" s="715"/>
      <c r="Y5" s="715"/>
      <c r="Z5" s="759"/>
      <c r="AA5" s="714" t="s">
        <v>442</v>
      </c>
      <c r="AB5" s="715"/>
      <c r="AC5" s="715"/>
      <c r="AD5" s="715"/>
      <c r="AE5" s="715"/>
      <c r="AF5" s="761" t="s">
        <v>443</v>
      </c>
      <c r="AG5" s="715"/>
      <c r="AH5" s="715"/>
      <c r="AI5" s="715"/>
      <c r="AJ5" s="716"/>
      <c r="AK5" s="715" t="s">
        <v>444</v>
      </c>
      <c r="AL5" s="715"/>
      <c r="AM5" s="715"/>
      <c r="AN5" s="715"/>
      <c r="AO5" s="759"/>
      <c r="AP5" s="714" t="s">
        <v>445</v>
      </c>
      <c r="AQ5" s="715"/>
      <c r="AR5" s="715"/>
      <c r="AS5" s="715"/>
      <c r="AT5" s="759"/>
      <c r="AU5" s="714" t="s">
        <v>446</v>
      </c>
      <c r="AV5" s="715"/>
      <c r="AW5" s="715"/>
      <c r="AX5" s="715"/>
      <c r="AY5" s="716"/>
      <c r="AZ5" s="204"/>
      <c r="BA5" s="204"/>
      <c r="BB5" s="204"/>
      <c r="BC5" s="204"/>
      <c r="BD5" s="204"/>
      <c r="BE5" s="205"/>
      <c r="BF5" s="205"/>
      <c r="BG5" s="205"/>
      <c r="BH5" s="205"/>
      <c r="BI5" s="205"/>
      <c r="BJ5" s="205"/>
      <c r="BK5" s="205"/>
      <c r="BL5" s="205"/>
      <c r="BM5" s="205"/>
      <c r="BN5" s="205"/>
      <c r="BO5" s="205"/>
      <c r="BP5" s="205"/>
      <c r="BQ5" s="753" t="s">
        <v>447</v>
      </c>
      <c r="BR5" s="754"/>
      <c r="BS5" s="754"/>
      <c r="BT5" s="754"/>
      <c r="BU5" s="754"/>
      <c r="BV5" s="754"/>
      <c r="BW5" s="754"/>
      <c r="BX5" s="754"/>
      <c r="BY5" s="754"/>
      <c r="BZ5" s="754"/>
      <c r="CA5" s="754"/>
      <c r="CB5" s="754"/>
      <c r="CC5" s="754"/>
      <c r="CD5" s="754"/>
      <c r="CE5" s="754"/>
      <c r="CF5" s="754"/>
      <c r="CG5" s="755"/>
      <c r="CH5" s="714" t="s">
        <v>448</v>
      </c>
      <c r="CI5" s="715"/>
      <c r="CJ5" s="715"/>
      <c r="CK5" s="715"/>
      <c r="CL5" s="759"/>
      <c r="CM5" s="714" t="s">
        <v>449</v>
      </c>
      <c r="CN5" s="715"/>
      <c r="CO5" s="715"/>
      <c r="CP5" s="715"/>
      <c r="CQ5" s="759"/>
      <c r="CR5" s="714" t="s">
        <v>450</v>
      </c>
      <c r="CS5" s="715"/>
      <c r="CT5" s="715"/>
      <c r="CU5" s="715"/>
      <c r="CV5" s="759"/>
      <c r="CW5" s="714" t="s">
        <v>451</v>
      </c>
      <c r="CX5" s="715"/>
      <c r="CY5" s="715"/>
      <c r="CZ5" s="715"/>
      <c r="DA5" s="759"/>
      <c r="DB5" s="714" t="s">
        <v>452</v>
      </c>
      <c r="DC5" s="715"/>
      <c r="DD5" s="715"/>
      <c r="DE5" s="715"/>
      <c r="DF5" s="759"/>
      <c r="DG5" s="768" t="s">
        <v>453</v>
      </c>
      <c r="DH5" s="769"/>
      <c r="DI5" s="769"/>
      <c r="DJ5" s="769"/>
      <c r="DK5" s="770"/>
      <c r="DL5" s="768" t="s">
        <v>454</v>
      </c>
      <c r="DM5" s="769"/>
      <c r="DN5" s="769"/>
      <c r="DO5" s="769"/>
      <c r="DP5" s="770"/>
      <c r="DQ5" s="714" t="s">
        <v>455</v>
      </c>
      <c r="DR5" s="715"/>
      <c r="DS5" s="715"/>
      <c r="DT5" s="715"/>
      <c r="DU5" s="759"/>
      <c r="DV5" s="714" t="s">
        <v>446</v>
      </c>
      <c r="DW5" s="715"/>
      <c r="DX5" s="715"/>
      <c r="DY5" s="715"/>
      <c r="DZ5" s="716"/>
      <c r="EA5" s="202"/>
    </row>
    <row r="6" spans="1:131" s="203" customFormat="1" ht="26.25" customHeight="1" thickBot="1" x14ac:dyDescent="0.2">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x14ac:dyDescent="0.15">
      <c r="A7" s="206">
        <v>1</v>
      </c>
      <c r="B7" s="740" t="s">
        <v>456</v>
      </c>
      <c r="C7" s="741"/>
      <c r="D7" s="741"/>
      <c r="E7" s="741"/>
      <c r="F7" s="741"/>
      <c r="G7" s="741"/>
      <c r="H7" s="741"/>
      <c r="I7" s="741"/>
      <c r="J7" s="741"/>
      <c r="K7" s="741"/>
      <c r="L7" s="741"/>
      <c r="M7" s="741"/>
      <c r="N7" s="741"/>
      <c r="O7" s="741"/>
      <c r="P7" s="742"/>
      <c r="Q7" s="743">
        <v>11654</v>
      </c>
      <c r="R7" s="744"/>
      <c r="S7" s="744"/>
      <c r="T7" s="744"/>
      <c r="U7" s="744"/>
      <c r="V7" s="744">
        <v>11102</v>
      </c>
      <c r="W7" s="744"/>
      <c r="X7" s="744"/>
      <c r="Y7" s="744"/>
      <c r="Z7" s="744"/>
      <c r="AA7" s="744">
        <v>552</v>
      </c>
      <c r="AB7" s="744"/>
      <c r="AC7" s="744"/>
      <c r="AD7" s="744"/>
      <c r="AE7" s="745"/>
      <c r="AF7" s="777">
        <v>456</v>
      </c>
      <c r="AG7" s="778"/>
      <c r="AH7" s="778"/>
      <c r="AI7" s="778"/>
      <c r="AJ7" s="779"/>
      <c r="AK7" s="783">
        <v>65</v>
      </c>
      <c r="AL7" s="763"/>
      <c r="AM7" s="763"/>
      <c r="AN7" s="763"/>
      <c r="AO7" s="763"/>
      <c r="AP7" s="763">
        <v>13016</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t="s">
        <v>594</v>
      </c>
      <c r="BS7" s="780" t="s">
        <v>595</v>
      </c>
      <c r="BT7" s="781"/>
      <c r="BU7" s="781"/>
      <c r="BV7" s="781"/>
      <c r="BW7" s="781"/>
      <c r="BX7" s="781"/>
      <c r="BY7" s="781"/>
      <c r="BZ7" s="781"/>
      <c r="CA7" s="781"/>
      <c r="CB7" s="781"/>
      <c r="CC7" s="781"/>
      <c r="CD7" s="781"/>
      <c r="CE7" s="781"/>
      <c r="CF7" s="781"/>
      <c r="CG7" s="782"/>
      <c r="CH7" s="720">
        <v>1</v>
      </c>
      <c r="CI7" s="721"/>
      <c r="CJ7" s="721"/>
      <c r="CK7" s="721"/>
      <c r="CL7" s="722"/>
      <c r="CM7" s="720">
        <v>257</v>
      </c>
      <c r="CN7" s="721"/>
      <c r="CO7" s="721"/>
      <c r="CP7" s="721"/>
      <c r="CQ7" s="722"/>
      <c r="CR7" s="720">
        <v>5</v>
      </c>
      <c r="CS7" s="721"/>
      <c r="CT7" s="721"/>
      <c r="CU7" s="721"/>
      <c r="CV7" s="722"/>
      <c r="CW7" s="720" t="s">
        <v>597</v>
      </c>
      <c r="CX7" s="721"/>
      <c r="CY7" s="721"/>
      <c r="CZ7" s="721"/>
      <c r="DA7" s="722"/>
      <c r="DB7" s="720">
        <v>150</v>
      </c>
      <c r="DC7" s="721"/>
      <c r="DD7" s="721"/>
      <c r="DE7" s="721"/>
      <c r="DF7" s="722"/>
      <c r="DG7" s="720" t="s">
        <v>597</v>
      </c>
      <c r="DH7" s="721"/>
      <c r="DI7" s="721"/>
      <c r="DJ7" s="721"/>
      <c r="DK7" s="722"/>
      <c r="DL7" s="720">
        <v>27</v>
      </c>
      <c r="DM7" s="721"/>
      <c r="DN7" s="721"/>
      <c r="DO7" s="721"/>
      <c r="DP7" s="722"/>
      <c r="DQ7" s="720" t="s">
        <v>597</v>
      </c>
      <c r="DR7" s="721"/>
      <c r="DS7" s="721"/>
      <c r="DT7" s="721"/>
      <c r="DU7" s="722"/>
      <c r="DV7" s="723"/>
      <c r="DW7" s="724"/>
      <c r="DX7" s="724"/>
      <c r="DY7" s="724"/>
      <c r="DZ7" s="725"/>
      <c r="EA7" s="202"/>
    </row>
    <row r="8" spans="1:131" s="203" customFormat="1" ht="26.25" customHeight="1" x14ac:dyDescent="0.15">
      <c r="A8" s="209">
        <v>2</v>
      </c>
      <c r="B8" s="729" t="s">
        <v>457</v>
      </c>
      <c r="C8" s="730"/>
      <c r="D8" s="730"/>
      <c r="E8" s="730"/>
      <c r="F8" s="730"/>
      <c r="G8" s="730"/>
      <c r="H8" s="730"/>
      <c r="I8" s="730"/>
      <c r="J8" s="730"/>
      <c r="K8" s="730"/>
      <c r="L8" s="730"/>
      <c r="M8" s="730"/>
      <c r="N8" s="730"/>
      <c r="O8" s="730"/>
      <c r="P8" s="731"/>
      <c r="Q8" s="732">
        <v>2</v>
      </c>
      <c r="R8" s="733"/>
      <c r="S8" s="733"/>
      <c r="T8" s="733"/>
      <c r="U8" s="733"/>
      <c r="V8" s="733">
        <v>2</v>
      </c>
      <c r="W8" s="733"/>
      <c r="X8" s="733"/>
      <c r="Y8" s="733"/>
      <c r="Z8" s="733"/>
      <c r="AA8" s="733" t="s">
        <v>581</v>
      </c>
      <c r="AB8" s="733"/>
      <c r="AC8" s="733"/>
      <c r="AD8" s="733"/>
      <c r="AE8" s="734"/>
      <c r="AF8" s="735" t="s">
        <v>458</v>
      </c>
      <c r="AG8" s="736"/>
      <c r="AH8" s="736"/>
      <c r="AI8" s="736"/>
      <c r="AJ8" s="737"/>
      <c r="AK8" s="738">
        <v>1</v>
      </c>
      <c r="AL8" s="739"/>
      <c r="AM8" s="739"/>
      <c r="AN8" s="739"/>
      <c r="AO8" s="739"/>
      <c r="AP8" s="739" t="s">
        <v>582</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596</v>
      </c>
      <c r="BT8" s="747"/>
      <c r="BU8" s="747"/>
      <c r="BV8" s="747"/>
      <c r="BW8" s="747"/>
      <c r="BX8" s="747"/>
      <c r="BY8" s="747"/>
      <c r="BZ8" s="747"/>
      <c r="CA8" s="747"/>
      <c r="CB8" s="747"/>
      <c r="CC8" s="747"/>
      <c r="CD8" s="747"/>
      <c r="CE8" s="747"/>
      <c r="CF8" s="747"/>
      <c r="CG8" s="748"/>
      <c r="CH8" s="726">
        <v>1</v>
      </c>
      <c r="CI8" s="727"/>
      <c r="CJ8" s="727"/>
      <c r="CK8" s="727"/>
      <c r="CL8" s="728"/>
      <c r="CM8" s="726">
        <v>22</v>
      </c>
      <c r="CN8" s="727"/>
      <c r="CO8" s="727"/>
      <c r="CP8" s="727"/>
      <c r="CQ8" s="728"/>
      <c r="CR8" s="726">
        <v>45</v>
      </c>
      <c r="CS8" s="727"/>
      <c r="CT8" s="727"/>
      <c r="CU8" s="727"/>
      <c r="CV8" s="728"/>
      <c r="CW8" s="726" t="s">
        <v>597</v>
      </c>
      <c r="CX8" s="727"/>
      <c r="CY8" s="727"/>
      <c r="CZ8" s="727"/>
      <c r="DA8" s="728"/>
      <c r="DB8" s="726" t="s">
        <v>597</v>
      </c>
      <c r="DC8" s="727"/>
      <c r="DD8" s="727"/>
      <c r="DE8" s="727"/>
      <c r="DF8" s="728"/>
      <c r="DG8" s="726" t="s">
        <v>597</v>
      </c>
      <c r="DH8" s="727"/>
      <c r="DI8" s="727"/>
      <c r="DJ8" s="727"/>
      <c r="DK8" s="728"/>
      <c r="DL8" s="726" t="s">
        <v>597</v>
      </c>
      <c r="DM8" s="727"/>
      <c r="DN8" s="727"/>
      <c r="DO8" s="727"/>
      <c r="DP8" s="728"/>
      <c r="DQ8" s="726" t="s">
        <v>597</v>
      </c>
      <c r="DR8" s="727"/>
      <c r="DS8" s="727"/>
      <c r="DT8" s="727"/>
      <c r="DU8" s="728"/>
      <c r="DV8" s="774"/>
      <c r="DW8" s="775"/>
      <c r="DX8" s="775"/>
      <c r="DY8" s="775"/>
      <c r="DZ8" s="776"/>
      <c r="EA8" s="202"/>
    </row>
    <row r="9" spans="1:131" s="203" customFormat="1" ht="26.25" customHeight="1" x14ac:dyDescent="0.15">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x14ac:dyDescent="0.15">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x14ac:dyDescent="0.15">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x14ac:dyDescent="0.15">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x14ac:dyDescent="0.15">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x14ac:dyDescent="0.15">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x14ac:dyDescent="0.15">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x14ac:dyDescent="0.15">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x14ac:dyDescent="0.15">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x14ac:dyDescent="0.15">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x14ac:dyDescent="0.15">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x14ac:dyDescent="0.15">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x14ac:dyDescent="0.2">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x14ac:dyDescent="0.15">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459</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x14ac:dyDescent="0.2">
      <c r="A23" s="212" t="s">
        <v>460</v>
      </c>
      <c r="B23" s="795" t="s">
        <v>461</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456</v>
      </c>
      <c r="AG23" s="799"/>
      <c r="AH23" s="799"/>
      <c r="AI23" s="799"/>
      <c r="AJ23" s="802"/>
      <c r="AK23" s="803"/>
      <c r="AL23" s="804"/>
      <c r="AM23" s="804"/>
      <c r="AN23" s="804"/>
      <c r="AO23" s="804"/>
      <c r="AP23" s="799"/>
      <c r="AQ23" s="799"/>
      <c r="AR23" s="799"/>
      <c r="AS23" s="799"/>
      <c r="AT23" s="799"/>
      <c r="AU23" s="789"/>
      <c r="AV23" s="789"/>
      <c r="AW23" s="789"/>
      <c r="AX23" s="789"/>
      <c r="AY23" s="790"/>
      <c r="AZ23" s="811" t="s">
        <v>462</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x14ac:dyDescent="0.15">
      <c r="A24" s="814" t="s">
        <v>463</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x14ac:dyDescent="0.2">
      <c r="A25" s="752" t="s">
        <v>464</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x14ac:dyDescent="0.15">
      <c r="A26" s="753" t="s">
        <v>439</v>
      </c>
      <c r="B26" s="754"/>
      <c r="C26" s="754"/>
      <c r="D26" s="754"/>
      <c r="E26" s="754"/>
      <c r="F26" s="754"/>
      <c r="G26" s="754"/>
      <c r="H26" s="754"/>
      <c r="I26" s="754"/>
      <c r="J26" s="754"/>
      <c r="K26" s="754"/>
      <c r="L26" s="754"/>
      <c r="M26" s="754"/>
      <c r="N26" s="754"/>
      <c r="O26" s="754"/>
      <c r="P26" s="755"/>
      <c r="Q26" s="714" t="s">
        <v>465</v>
      </c>
      <c r="R26" s="715"/>
      <c r="S26" s="715"/>
      <c r="T26" s="715"/>
      <c r="U26" s="759"/>
      <c r="V26" s="714" t="s">
        <v>466</v>
      </c>
      <c r="W26" s="715"/>
      <c r="X26" s="715"/>
      <c r="Y26" s="715"/>
      <c r="Z26" s="759"/>
      <c r="AA26" s="714" t="s">
        <v>467</v>
      </c>
      <c r="AB26" s="715"/>
      <c r="AC26" s="715"/>
      <c r="AD26" s="715"/>
      <c r="AE26" s="715"/>
      <c r="AF26" s="805" t="s">
        <v>468</v>
      </c>
      <c r="AG26" s="806"/>
      <c r="AH26" s="806"/>
      <c r="AI26" s="806"/>
      <c r="AJ26" s="807"/>
      <c r="AK26" s="715" t="s">
        <v>469</v>
      </c>
      <c r="AL26" s="715"/>
      <c r="AM26" s="715"/>
      <c r="AN26" s="715"/>
      <c r="AO26" s="759"/>
      <c r="AP26" s="714" t="s">
        <v>470</v>
      </c>
      <c r="AQ26" s="715"/>
      <c r="AR26" s="715"/>
      <c r="AS26" s="715"/>
      <c r="AT26" s="759"/>
      <c r="AU26" s="714" t="s">
        <v>471</v>
      </c>
      <c r="AV26" s="715"/>
      <c r="AW26" s="715"/>
      <c r="AX26" s="715"/>
      <c r="AY26" s="759"/>
      <c r="AZ26" s="714" t="s">
        <v>472</v>
      </c>
      <c r="BA26" s="715"/>
      <c r="BB26" s="715"/>
      <c r="BC26" s="715"/>
      <c r="BD26" s="759"/>
      <c r="BE26" s="714" t="s">
        <v>446</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x14ac:dyDescent="0.2">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x14ac:dyDescent="0.15">
      <c r="A28" s="214">
        <v>1</v>
      </c>
      <c r="B28" s="740" t="s">
        <v>473</v>
      </c>
      <c r="C28" s="741"/>
      <c r="D28" s="741"/>
      <c r="E28" s="741"/>
      <c r="F28" s="741"/>
      <c r="G28" s="741"/>
      <c r="H28" s="741"/>
      <c r="I28" s="741"/>
      <c r="J28" s="741"/>
      <c r="K28" s="741"/>
      <c r="L28" s="741"/>
      <c r="M28" s="741"/>
      <c r="N28" s="741"/>
      <c r="O28" s="741"/>
      <c r="P28" s="742"/>
      <c r="Q28" s="829">
        <v>1451</v>
      </c>
      <c r="R28" s="830"/>
      <c r="S28" s="830"/>
      <c r="T28" s="830"/>
      <c r="U28" s="830"/>
      <c r="V28" s="830">
        <v>1432</v>
      </c>
      <c r="W28" s="830"/>
      <c r="X28" s="830"/>
      <c r="Y28" s="830"/>
      <c r="Z28" s="830"/>
      <c r="AA28" s="830">
        <v>19</v>
      </c>
      <c r="AB28" s="830"/>
      <c r="AC28" s="830"/>
      <c r="AD28" s="830"/>
      <c r="AE28" s="831"/>
      <c r="AF28" s="832">
        <v>18</v>
      </c>
      <c r="AG28" s="830"/>
      <c r="AH28" s="830"/>
      <c r="AI28" s="830"/>
      <c r="AJ28" s="833"/>
      <c r="AK28" s="823">
        <v>151</v>
      </c>
      <c r="AL28" s="824"/>
      <c r="AM28" s="824"/>
      <c r="AN28" s="824"/>
      <c r="AO28" s="824"/>
      <c r="AP28" s="823" t="s">
        <v>581</v>
      </c>
      <c r="AQ28" s="824"/>
      <c r="AR28" s="824"/>
      <c r="AS28" s="824"/>
      <c r="AT28" s="824"/>
      <c r="AU28" s="823" t="s">
        <v>581</v>
      </c>
      <c r="AV28" s="824"/>
      <c r="AW28" s="824"/>
      <c r="AX28" s="824"/>
      <c r="AY28" s="824"/>
      <c r="AZ28" s="825" t="s">
        <v>581</v>
      </c>
      <c r="BA28" s="825"/>
      <c r="BB28" s="825"/>
      <c r="BC28" s="825"/>
      <c r="BD28" s="825"/>
      <c r="BE28" s="826"/>
      <c r="BF28" s="826"/>
      <c r="BG28" s="826"/>
      <c r="BH28" s="826"/>
      <c r="BI28" s="827"/>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x14ac:dyDescent="0.15">
      <c r="A29" s="214">
        <v>2</v>
      </c>
      <c r="B29" s="729" t="s">
        <v>474</v>
      </c>
      <c r="C29" s="730"/>
      <c r="D29" s="730"/>
      <c r="E29" s="730"/>
      <c r="F29" s="730"/>
      <c r="G29" s="730"/>
      <c r="H29" s="730"/>
      <c r="I29" s="730"/>
      <c r="J29" s="730"/>
      <c r="K29" s="730"/>
      <c r="L29" s="730"/>
      <c r="M29" s="730"/>
      <c r="N29" s="730"/>
      <c r="O29" s="730"/>
      <c r="P29" s="731"/>
      <c r="Q29" s="732">
        <v>88</v>
      </c>
      <c r="R29" s="733"/>
      <c r="S29" s="733"/>
      <c r="T29" s="733"/>
      <c r="U29" s="733"/>
      <c r="V29" s="733">
        <v>88</v>
      </c>
      <c r="W29" s="733"/>
      <c r="X29" s="733"/>
      <c r="Y29" s="733"/>
      <c r="Z29" s="733"/>
      <c r="AA29" s="733" t="s">
        <v>581</v>
      </c>
      <c r="AB29" s="733"/>
      <c r="AC29" s="733"/>
      <c r="AD29" s="733"/>
      <c r="AE29" s="734"/>
      <c r="AF29" s="735" t="s">
        <v>458</v>
      </c>
      <c r="AG29" s="736"/>
      <c r="AH29" s="736"/>
      <c r="AI29" s="736"/>
      <c r="AJ29" s="737"/>
      <c r="AK29" s="828">
        <v>10</v>
      </c>
      <c r="AL29" s="816"/>
      <c r="AM29" s="816"/>
      <c r="AN29" s="816"/>
      <c r="AO29" s="817"/>
      <c r="AP29" s="815" t="s">
        <v>581</v>
      </c>
      <c r="AQ29" s="816"/>
      <c r="AR29" s="816"/>
      <c r="AS29" s="816"/>
      <c r="AT29" s="817"/>
      <c r="AU29" s="815" t="s">
        <v>581</v>
      </c>
      <c r="AV29" s="816"/>
      <c r="AW29" s="816"/>
      <c r="AX29" s="816"/>
      <c r="AY29" s="817"/>
      <c r="AZ29" s="818" t="s">
        <v>581</v>
      </c>
      <c r="BA29" s="819"/>
      <c r="BB29" s="819"/>
      <c r="BC29" s="819"/>
      <c r="BD29" s="820"/>
      <c r="BE29" s="821"/>
      <c r="BF29" s="821"/>
      <c r="BG29" s="821"/>
      <c r="BH29" s="821"/>
      <c r="BI29" s="822"/>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x14ac:dyDescent="0.15">
      <c r="A30" s="214">
        <v>3</v>
      </c>
      <c r="B30" s="729" t="s">
        <v>475</v>
      </c>
      <c r="C30" s="730"/>
      <c r="D30" s="730"/>
      <c r="E30" s="730"/>
      <c r="F30" s="730"/>
      <c r="G30" s="730"/>
      <c r="H30" s="730"/>
      <c r="I30" s="730"/>
      <c r="J30" s="730"/>
      <c r="K30" s="730"/>
      <c r="L30" s="730"/>
      <c r="M30" s="730"/>
      <c r="N30" s="730"/>
      <c r="O30" s="730"/>
      <c r="P30" s="731"/>
      <c r="Q30" s="732">
        <v>69</v>
      </c>
      <c r="R30" s="733"/>
      <c r="S30" s="733"/>
      <c r="T30" s="733"/>
      <c r="U30" s="733"/>
      <c r="V30" s="733">
        <v>69</v>
      </c>
      <c r="W30" s="733"/>
      <c r="X30" s="733"/>
      <c r="Y30" s="733"/>
      <c r="Z30" s="733"/>
      <c r="AA30" s="733" t="s">
        <v>581</v>
      </c>
      <c r="AB30" s="733"/>
      <c r="AC30" s="733"/>
      <c r="AD30" s="733"/>
      <c r="AE30" s="734"/>
      <c r="AF30" s="735" t="s">
        <v>458</v>
      </c>
      <c r="AG30" s="736"/>
      <c r="AH30" s="736"/>
      <c r="AI30" s="736"/>
      <c r="AJ30" s="737"/>
      <c r="AK30" s="828">
        <v>18</v>
      </c>
      <c r="AL30" s="816"/>
      <c r="AM30" s="816"/>
      <c r="AN30" s="816"/>
      <c r="AO30" s="817"/>
      <c r="AP30" s="815" t="s">
        <v>581</v>
      </c>
      <c r="AQ30" s="816"/>
      <c r="AR30" s="816"/>
      <c r="AS30" s="816"/>
      <c r="AT30" s="817"/>
      <c r="AU30" s="815" t="s">
        <v>581</v>
      </c>
      <c r="AV30" s="816"/>
      <c r="AW30" s="816"/>
      <c r="AX30" s="816"/>
      <c r="AY30" s="817"/>
      <c r="AZ30" s="818" t="s">
        <v>581</v>
      </c>
      <c r="BA30" s="819"/>
      <c r="BB30" s="819"/>
      <c r="BC30" s="819"/>
      <c r="BD30" s="820"/>
      <c r="BE30" s="821"/>
      <c r="BF30" s="821"/>
      <c r="BG30" s="821"/>
      <c r="BH30" s="821"/>
      <c r="BI30" s="822"/>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x14ac:dyDescent="0.15">
      <c r="A31" s="214">
        <v>4</v>
      </c>
      <c r="B31" s="729" t="s">
        <v>476</v>
      </c>
      <c r="C31" s="730"/>
      <c r="D31" s="730"/>
      <c r="E31" s="730"/>
      <c r="F31" s="730"/>
      <c r="G31" s="730"/>
      <c r="H31" s="730"/>
      <c r="I31" s="730"/>
      <c r="J31" s="730"/>
      <c r="K31" s="730"/>
      <c r="L31" s="730"/>
      <c r="M31" s="730"/>
      <c r="N31" s="730"/>
      <c r="O31" s="730"/>
      <c r="P31" s="731"/>
      <c r="Q31" s="732">
        <v>1288</v>
      </c>
      <c r="R31" s="733"/>
      <c r="S31" s="733"/>
      <c r="T31" s="733"/>
      <c r="U31" s="733"/>
      <c r="V31" s="733">
        <v>1274</v>
      </c>
      <c r="W31" s="733"/>
      <c r="X31" s="733"/>
      <c r="Y31" s="733"/>
      <c r="Z31" s="733"/>
      <c r="AA31" s="733">
        <v>14</v>
      </c>
      <c r="AB31" s="733"/>
      <c r="AC31" s="733"/>
      <c r="AD31" s="733"/>
      <c r="AE31" s="734"/>
      <c r="AF31" s="735">
        <v>14</v>
      </c>
      <c r="AG31" s="736"/>
      <c r="AH31" s="736"/>
      <c r="AI31" s="736"/>
      <c r="AJ31" s="737"/>
      <c r="AK31" s="828">
        <v>210</v>
      </c>
      <c r="AL31" s="816"/>
      <c r="AM31" s="816"/>
      <c r="AN31" s="816"/>
      <c r="AO31" s="817"/>
      <c r="AP31" s="815" t="s">
        <v>581</v>
      </c>
      <c r="AQ31" s="816"/>
      <c r="AR31" s="816"/>
      <c r="AS31" s="816"/>
      <c r="AT31" s="817"/>
      <c r="AU31" s="815" t="s">
        <v>581</v>
      </c>
      <c r="AV31" s="816"/>
      <c r="AW31" s="816"/>
      <c r="AX31" s="816"/>
      <c r="AY31" s="817"/>
      <c r="AZ31" s="818" t="s">
        <v>581</v>
      </c>
      <c r="BA31" s="819"/>
      <c r="BB31" s="819"/>
      <c r="BC31" s="819"/>
      <c r="BD31" s="820"/>
      <c r="BE31" s="821"/>
      <c r="BF31" s="821"/>
      <c r="BG31" s="821"/>
      <c r="BH31" s="821"/>
      <c r="BI31" s="822"/>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x14ac:dyDescent="0.15">
      <c r="A32" s="214">
        <v>5</v>
      </c>
      <c r="B32" s="729" t="s">
        <v>477</v>
      </c>
      <c r="C32" s="730"/>
      <c r="D32" s="730"/>
      <c r="E32" s="730"/>
      <c r="F32" s="730"/>
      <c r="G32" s="730"/>
      <c r="H32" s="730"/>
      <c r="I32" s="730"/>
      <c r="J32" s="730"/>
      <c r="K32" s="730"/>
      <c r="L32" s="730"/>
      <c r="M32" s="730"/>
      <c r="N32" s="730"/>
      <c r="O32" s="730"/>
      <c r="P32" s="731"/>
      <c r="Q32" s="732">
        <v>253</v>
      </c>
      <c r="R32" s="733"/>
      <c r="S32" s="733"/>
      <c r="T32" s="733"/>
      <c r="U32" s="733"/>
      <c r="V32" s="733">
        <v>252</v>
      </c>
      <c r="W32" s="733"/>
      <c r="X32" s="733"/>
      <c r="Y32" s="733"/>
      <c r="Z32" s="733"/>
      <c r="AA32" s="733">
        <v>1</v>
      </c>
      <c r="AB32" s="733"/>
      <c r="AC32" s="733"/>
      <c r="AD32" s="733"/>
      <c r="AE32" s="734"/>
      <c r="AF32" s="735">
        <v>1</v>
      </c>
      <c r="AG32" s="736"/>
      <c r="AH32" s="736"/>
      <c r="AI32" s="736"/>
      <c r="AJ32" s="737"/>
      <c r="AK32" s="828">
        <v>181</v>
      </c>
      <c r="AL32" s="816"/>
      <c r="AM32" s="816"/>
      <c r="AN32" s="816"/>
      <c r="AO32" s="817"/>
      <c r="AP32" s="815" t="s">
        <v>581</v>
      </c>
      <c r="AQ32" s="816"/>
      <c r="AR32" s="816"/>
      <c r="AS32" s="816"/>
      <c r="AT32" s="817"/>
      <c r="AU32" s="815" t="s">
        <v>581</v>
      </c>
      <c r="AV32" s="816"/>
      <c r="AW32" s="816"/>
      <c r="AX32" s="816"/>
      <c r="AY32" s="817"/>
      <c r="AZ32" s="818" t="s">
        <v>581</v>
      </c>
      <c r="BA32" s="819"/>
      <c r="BB32" s="819"/>
      <c r="BC32" s="819"/>
      <c r="BD32" s="820"/>
      <c r="BE32" s="821"/>
      <c r="BF32" s="821"/>
      <c r="BG32" s="821"/>
      <c r="BH32" s="821"/>
      <c r="BI32" s="822"/>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x14ac:dyDescent="0.15">
      <c r="A33" s="214">
        <v>6</v>
      </c>
      <c r="B33" s="729" t="s">
        <v>478</v>
      </c>
      <c r="C33" s="730"/>
      <c r="D33" s="730"/>
      <c r="E33" s="730"/>
      <c r="F33" s="730"/>
      <c r="G33" s="730"/>
      <c r="H33" s="730"/>
      <c r="I33" s="730"/>
      <c r="J33" s="730"/>
      <c r="K33" s="730"/>
      <c r="L33" s="730"/>
      <c r="M33" s="730"/>
      <c r="N33" s="730"/>
      <c r="O33" s="730"/>
      <c r="P33" s="731"/>
      <c r="Q33" s="732">
        <v>873</v>
      </c>
      <c r="R33" s="733"/>
      <c r="S33" s="733"/>
      <c r="T33" s="733"/>
      <c r="U33" s="733"/>
      <c r="V33" s="733">
        <v>858</v>
      </c>
      <c r="W33" s="733"/>
      <c r="X33" s="733"/>
      <c r="Y33" s="733"/>
      <c r="Z33" s="733"/>
      <c r="AA33" s="733">
        <v>15</v>
      </c>
      <c r="AB33" s="733"/>
      <c r="AC33" s="733"/>
      <c r="AD33" s="733"/>
      <c r="AE33" s="734"/>
      <c r="AF33" s="735">
        <v>14</v>
      </c>
      <c r="AG33" s="736"/>
      <c r="AH33" s="736"/>
      <c r="AI33" s="736"/>
      <c r="AJ33" s="737"/>
      <c r="AK33" s="817">
        <v>139</v>
      </c>
      <c r="AL33" s="834"/>
      <c r="AM33" s="834"/>
      <c r="AN33" s="834"/>
      <c r="AO33" s="834"/>
      <c r="AP33" s="834">
        <v>3036</v>
      </c>
      <c r="AQ33" s="834"/>
      <c r="AR33" s="834"/>
      <c r="AS33" s="834"/>
      <c r="AT33" s="834"/>
      <c r="AU33" s="834">
        <v>2122</v>
      </c>
      <c r="AV33" s="834"/>
      <c r="AW33" s="834"/>
      <c r="AX33" s="834"/>
      <c r="AY33" s="834"/>
      <c r="AZ33" s="818" t="s">
        <v>581</v>
      </c>
      <c r="BA33" s="819"/>
      <c r="BB33" s="819"/>
      <c r="BC33" s="819"/>
      <c r="BD33" s="820"/>
      <c r="BE33" s="821" t="s">
        <v>479</v>
      </c>
      <c r="BF33" s="821"/>
      <c r="BG33" s="821"/>
      <c r="BH33" s="821"/>
      <c r="BI33" s="822"/>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x14ac:dyDescent="0.15">
      <c r="A34" s="214">
        <v>7</v>
      </c>
      <c r="B34" s="729" t="s">
        <v>480</v>
      </c>
      <c r="C34" s="730"/>
      <c r="D34" s="730"/>
      <c r="E34" s="730"/>
      <c r="F34" s="730"/>
      <c r="G34" s="730"/>
      <c r="H34" s="730"/>
      <c r="I34" s="730"/>
      <c r="J34" s="730"/>
      <c r="K34" s="730"/>
      <c r="L34" s="730"/>
      <c r="M34" s="730"/>
      <c r="N34" s="730"/>
      <c r="O34" s="730"/>
      <c r="P34" s="731"/>
      <c r="Q34" s="732">
        <v>403</v>
      </c>
      <c r="R34" s="733"/>
      <c r="S34" s="733"/>
      <c r="T34" s="733"/>
      <c r="U34" s="733"/>
      <c r="V34" s="733">
        <v>403</v>
      </c>
      <c r="W34" s="733"/>
      <c r="X34" s="733"/>
      <c r="Y34" s="733"/>
      <c r="Z34" s="733"/>
      <c r="AA34" s="733">
        <v>0</v>
      </c>
      <c r="AB34" s="733"/>
      <c r="AC34" s="733"/>
      <c r="AD34" s="733"/>
      <c r="AE34" s="734"/>
      <c r="AF34" s="735">
        <v>0</v>
      </c>
      <c r="AG34" s="736"/>
      <c r="AH34" s="736"/>
      <c r="AI34" s="736"/>
      <c r="AJ34" s="737"/>
      <c r="AK34" s="817">
        <v>193</v>
      </c>
      <c r="AL34" s="834"/>
      <c r="AM34" s="834"/>
      <c r="AN34" s="834"/>
      <c r="AO34" s="834"/>
      <c r="AP34" s="834">
        <v>2435</v>
      </c>
      <c r="AQ34" s="834"/>
      <c r="AR34" s="834"/>
      <c r="AS34" s="834"/>
      <c r="AT34" s="834"/>
      <c r="AU34" s="834">
        <v>2435</v>
      </c>
      <c r="AV34" s="834"/>
      <c r="AW34" s="834"/>
      <c r="AX34" s="834"/>
      <c r="AY34" s="834"/>
      <c r="AZ34" s="818" t="s">
        <v>581</v>
      </c>
      <c r="BA34" s="819"/>
      <c r="BB34" s="819"/>
      <c r="BC34" s="819"/>
      <c r="BD34" s="820"/>
      <c r="BE34" s="821" t="s">
        <v>479</v>
      </c>
      <c r="BF34" s="821"/>
      <c r="BG34" s="821"/>
      <c r="BH34" s="821"/>
      <c r="BI34" s="822"/>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x14ac:dyDescent="0.15">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17"/>
      <c r="AL35" s="834"/>
      <c r="AM35" s="834"/>
      <c r="AN35" s="834"/>
      <c r="AO35" s="834"/>
      <c r="AP35" s="834"/>
      <c r="AQ35" s="834"/>
      <c r="AR35" s="834"/>
      <c r="AS35" s="834"/>
      <c r="AT35" s="834"/>
      <c r="AU35" s="834"/>
      <c r="AV35" s="834"/>
      <c r="AW35" s="834"/>
      <c r="AX35" s="834"/>
      <c r="AY35" s="834"/>
      <c r="AZ35" s="835"/>
      <c r="BA35" s="835"/>
      <c r="BB35" s="835"/>
      <c r="BC35" s="835"/>
      <c r="BD35" s="835"/>
      <c r="BE35" s="821"/>
      <c r="BF35" s="821"/>
      <c r="BG35" s="821"/>
      <c r="BH35" s="821"/>
      <c r="BI35" s="822"/>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x14ac:dyDescent="0.15">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17"/>
      <c r="AL36" s="834"/>
      <c r="AM36" s="834"/>
      <c r="AN36" s="834"/>
      <c r="AO36" s="834"/>
      <c r="AP36" s="834"/>
      <c r="AQ36" s="834"/>
      <c r="AR36" s="834"/>
      <c r="AS36" s="834"/>
      <c r="AT36" s="834"/>
      <c r="AU36" s="834"/>
      <c r="AV36" s="834"/>
      <c r="AW36" s="834"/>
      <c r="AX36" s="834"/>
      <c r="AY36" s="834"/>
      <c r="AZ36" s="835"/>
      <c r="BA36" s="835"/>
      <c r="BB36" s="835"/>
      <c r="BC36" s="835"/>
      <c r="BD36" s="835"/>
      <c r="BE36" s="821"/>
      <c r="BF36" s="821"/>
      <c r="BG36" s="821"/>
      <c r="BH36" s="821"/>
      <c r="BI36" s="822"/>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x14ac:dyDescent="0.15">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17"/>
      <c r="AL37" s="834"/>
      <c r="AM37" s="834"/>
      <c r="AN37" s="834"/>
      <c r="AO37" s="834"/>
      <c r="AP37" s="834"/>
      <c r="AQ37" s="834"/>
      <c r="AR37" s="834"/>
      <c r="AS37" s="834"/>
      <c r="AT37" s="834"/>
      <c r="AU37" s="834"/>
      <c r="AV37" s="834"/>
      <c r="AW37" s="834"/>
      <c r="AX37" s="834"/>
      <c r="AY37" s="834"/>
      <c r="AZ37" s="835"/>
      <c r="BA37" s="835"/>
      <c r="BB37" s="835"/>
      <c r="BC37" s="835"/>
      <c r="BD37" s="835"/>
      <c r="BE37" s="821"/>
      <c r="BF37" s="821"/>
      <c r="BG37" s="821"/>
      <c r="BH37" s="821"/>
      <c r="BI37" s="822"/>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x14ac:dyDescent="0.15">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17"/>
      <c r="AL38" s="834"/>
      <c r="AM38" s="834"/>
      <c r="AN38" s="834"/>
      <c r="AO38" s="834"/>
      <c r="AP38" s="834"/>
      <c r="AQ38" s="834"/>
      <c r="AR38" s="834"/>
      <c r="AS38" s="834"/>
      <c r="AT38" s="834"/>
      <c r="AU38" s="834"/>
      <c r="AV38" s="834"/>
      <c r="AW38" s="834"/>
      <c r="AX38" s="834"/>
      <c r="AY38" s="834"/>
      <c r="AZ38" s="835"/>
      <c r="BA38" s="835"/>
      <c r="BB38" s="835"/>
      <c r="BC38" s="835"/>
      <c r="BD38" s="835"/>
      <c r="BE38" s="821"/>
      <c r="BF38" s="821"/>
      <c r="BG38" s="821"/>
      <c r="BH38" s="821"/>
      <c r="BI38" s="822"/>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x14ac:dyDescent="0.15">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17"/>
      <c r="AL39" s="834"/>
      <c r="AM39" s="834"/>
      <c r="AN39" s="834"/>
      <c r="AO39" s="834"/>
      <c r="AP39" s="834"/>
      <c r="AQ39" s="834"/>
      <c r="AR39" s="834"/>
      <c r="AS39" s="834"/>
      <c r="AT39" s="834"/>
      <c r="AU39" s="834"/>
      <c r="AV39" s="834"/>
      <c r="AW39" s="834"/>
      <c r="AX39" s="834"/>
      <c r="AY39" s="834"/>
      <c r="AZ39" s="835"/>
      <c r="BA39" s="835"/>
      <c r="BB39" s="835"/>
      <c r="BC39" s="835"/>
      <c r="BD39" s="835"/>
      <c r="BE39" s="821"/>
      <c r="BF39" s="821"/>
      <c r="BG39" s="821"/>
      <c r="BH39" s="821"/>
      <c r="BI39" s="822"/>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x14ac:dyDescent="0.15">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17"/>
      <c r="AL40" s="834"/>
      <c r="AM40" s="834"/>
      <c r="AN40" s="834"/>
      <c r="AO40" s="834"/>
      <c r="AP40" s="834"/>
      <c r="AQ40" s="834"/>
      <c r="AR40" s="834"/>
      <c r="AS40" s="834"/>
      <c r="AT40" s="834"/>
      <c r="AU40" s="834"/>
      <c r="AV40" s="834"/>
      <c r="AW40" s="834"/>
      <c r="AX40" s="834"/>
      <c r="AY40" s="834"/>
      <c r="AZ40" s="835"/>
      <c r="BA40" s="835"/>
      <c r="BB40" s="835"/>
      <c r="BC40" s="835"/>
      <c r="BD40" s="835"/>
      <c r="BE40" s="821"/>
      <c r="BF40" s="821"/>
      <c r="BG40" s="821"/>
      <c r="BH40" s="821"/>
      <c r="BI40" s="822"/>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x14ac:dyDescent="0.15">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17"/>
      <c r="AL41" s="834"/>
      <c r="AM41" s="834"/>
      <c r="AN41" s="834"/>
      <c r="AO41" s="834"/>
      <c r="AP41" s="834"/>
      <c r="AQ41" s="834"/>
      <c r="AR41" s="834"/>
      <c r="AS41" s="834"/>
      <c r="AT41" s="834"/>
      <c r="AU41" s="834"/>
      <c r="AV41" s="834"/>
      <c r="AW41" s="834"/>
      <c r="AX41" s="834"/>
      <c r="AY41" s="834"/>
      <c r="AZ41" s="835"/>
      <c r="BA41" s="835"/>
      <c r="BB41" s="835"/>
      <c r="BC41" s="835"/>
      <c r="BD41" s="835"/>
      <c r="BE41" s="821"/>
      <c r="BF41" s="821"/>
      <c r="BG41" s="821"/>
      <c r="BH41" s="821"/>
      <c r="BI41" s="822"/>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x14ac:dyDescent="0.15">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17"/>
      <c r="AL42" s="834"/>
      <c r="AM42" s="834"/>
      <c r="AN42" s="834"/>
      <c r="AO42" s="834"/>
      <c r="AP42" s="834"/>
      <c r="AQ42" s="834"/>
      <c r="AR42" s="834"/>
      <c r="AS42" s="834"/>
      <c r="AT42" s="834"/>
      <c r="AU42" s="834"/>
      <c r="AV42" s="834"/>
      <c r="AW42" s="834"/>
      <c r="AX42" s="834"/>
      <c r="AY42" s="834"/>
      <c r="AZ42" s="835"/>
      <c r="BA42" s="835"/>
      <c r="BB42" s="835"/>
      <c r="BC42" s="835"/>
      <c r="BD42" s="835"/>
      <c r="BE42" s="821"/>
      <c r="BF42" s="821"/>
      <c r="BG42" s="821"/>
      <c r="BH42" s="821"/>
      <c r="BI42" s="822"/>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x14ac:dyDescent="0.15">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17"/>
      <c r="AL43" s="834"/>
      <c r="AM43" s="834"/>
      <c r="AN43" s="834"/>
      <c r="AO43" s="834"/>
      <c r="AP43" s="834"/>
      <c r="AQ43" s="834"/>
      <c r="AR43" s="834"/>
      <c r="AS43" s="834"/>
      <c r="AT43" s="834"/>
      <c r="AU43" s="834"/>
      <c r="AV43" s="834"/>
      <c r="AW43" s="834"/>
      <c r="AX43" s="834"/>
      <c r="AY43" s="834"/>
      <c r="AZ43" s="835"/>
      <c r="BA43" s="835"/>
      <c r="BB43" s="835"/>
      <c r="BC43" s="835"/>
      <c r="BD43" s="835"/>
      <c r="BE43" s="821"/>
      <c r="BF43" s="821"/>
      <c r="BG43" s="821"/>
      <c r="BH43" s="821"/>
      <c r="BI43" s="822"/>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x14ac:dyDescent="0.15">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17"/>
      <c r="AL44" s="834"/>
      <c r="AM44" s="834"/>
      <c r="AN44" s="834"/>
      <c r="AO44" s="834"/>
      <c r="AP44" s="834"/>
      <c r="AQ44" s="834"/>
      <c r="AR44" s="834"/>
      <c r="AS44" s="834"/>
      <c r="AT44" s="834"/>
      <c r="AU44" s="834"/>
      <c r="AV44" s="834"/>
      <c r="AW44" s="834"/>
      <c r="AX44" s="834"/>
      <c r="AY44" s="834"/>
      <c r="AZ44" s="835"/>
      <c r="BA44" s="835"/>
      <c r="BB44" s="835"/>
      <c r="BC44" s="835"/>
      <c r="BD44" s="835"/>
      <c r="BE44" s="821"/>
      <c r="BF44" s="821"/>
      <c r="BG44" s="821"/>
      <c r="BH44" s="821"/>
      <c r="BI44" s="822"/>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x14ac:dyDescent="0.15">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17"/>
      <c r="AL45" s="834"/>
      <c r="AM45" s="834"/>
      <c r="AN45" s="834"/>
      <c r="AO45" s="834"/>
      <c r="AP45" s="834"/>
      <c r="AQ45" s="834"/>
      <c r="AR45" s="834"/>
      <c r="AS45" s="834"/>
      <c r="AT45" s="834"/>
      <c r="AU45" s="834"/>
      <c r="AV45" s="834"/>
      <c r="AW45" s="834"/>
      <c r="AX45" s="834"/>
      <c r="AY45" s="834"/>
      <c r="AZ45" s="835"/>
      <c r="BA45" s="835"/>
      <c r="BB45" s="835"/>
      <c r="BC45" s="835"/>
      <c r="BD45" s="835"/>
      <c r="BE45" s="821"/>
      <c r="BF45" s="821"/>
      <c r="BG45" s="821"/>
      <c r="BH45" s="821"/>
      <c r="BI45" s="822"/>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x14ac:dyDescent="0.15">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17"/>
      <c r="AL46" s="834"/>
      <c r="AM46" s="834"/>
      <c r="AN46" s="834"/>
      <c r="AO46" s="834"/>
      <c r="AP46" s="834"/>
      <c r="AQ46" s="834"/>
      <c r="AR46" s="834"/>
      <c r="AS46" s="834"/>
      <c r="AT46" s="834"/>
      <c r="AU46" s="834"/>
      <c r="AV46" s="834"/>
      <c r="AW46" s="834"/>
      <c r="AX46" s="834"/>
      <c r="AY46" s="834"/>
      <c r="AZ46" s="835"/>
      <c r="BA46" s="835"/>
      <c r="BB46" s="835"/>
      <c r="BC46" s="835"/>
      <c r="BD46" s="835"/>
      <c r="BE46" s="821"/>
      <c r="BF46" s="821"/>
      <c r="BG46" s="821"/>
      <c r="BH46" s="821"/>
      <c r="BI46" s="822"/>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x14ac:dyDescent="0.15">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17"/>
      <c r="AL47" s="834"/>
      <c r="AM47" s="834"/>
      <c r="AN47" s="834"/>
      <c r="AO47" s="834"/>
      <c r="AP47" s="834"/>
      <c r="AQ47" s="834"/>
      <c r="AR47" s="834"/>
      <c r="AS47" s="834"/>
      <c r="AT47" s="834"/>
      <c r="AU47" s="834"/>
      <c r="AV47" s="834"/>
      <c r="AW47" s="834"/>
      <c r="AX47" s="834"/>
      <c r="AY47" s="834"/>
      <c r="AZ47" s="835"/>
      <c r="BA47" s="835"/>
      <c r="BB47" s="835"/>
      <c r="BC47" s="835"/>
      <c r="BD47" s="835"/>
      <c r="BE47" s="821"/>
      <c r="BF47" s="821"/>
      <c r="BG47" s="821"/>
      <c r="BH47" s="821"/>
      <c r="BI47" s="822"/>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x14ac:dyDescent="0.15">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17"/>
      <c r="AL48" s="834"/>
      <c r="AM48" s="834"/>
      <c r="AN48" s="834"/>
      <c r="AO48" s="834"/>
      <c r="AP48" s="834"/>
      <c r="AQ48" s="834"/>
      <c r="AR48" s="834"/>
      <c r="AS48" s="834"/>
      <c r="AT48" s="834"/>
      <c r="AU48" s="834"/>
      <c r="AV48" s="834"/>
      <c r="AW48" s="834"/>
      <c r="AX48" s="834"/>
      <c r="AY48" s="834"/>
      <c r="AZ48" s="835"/>
      <c r="BA48" s="835"/>
      <c r="BB48" s="835"/>
      <c r="BC48" s="835"/>
      <c r="BD48" s="835"/>
      <c r="BE48" s="821"/>
      <c r="BF48" s="821"/>
      <c r="BG48" s="821"/>
      <c r="BH48" s="821"/>
      <c r="BI48" s="822"/>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x14ac:dyDescent="0.15">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17"/>
      <c r="AL49" s="834"/>
      <c r="AM49" s="834"/>
      <c r="AN49" s="834"/>
      <c r="AO49" s="834"/>
      <c r="AP49" s="834"/>
      <c r="AQ49" s="834"/>
      <c r="AR49" s="834"/>
      <c r="AS49" s="834"/>
      <c r="AT49" s="834"/>
      <c r="AU49" s="834"/>
      <c r="AV49" s="834"/>
      <c r="AW49" s="834"/>
      <c r="AX49" s="834"/>
      <c r="AY49" s="834"/>
      <c r="AZ49" s="835"/>
      <c r="BA49" s="835"/>
      <c r="BB49" s="835"/>
      <c r="BC49" s="835"/>
      <c r="BD49" s="835"/>
      <c r="BE49" s="821"/>
      <c r="BF49" s="821"/>
      <c r="BG49" s="821"/>
      <c r="BH49" s="821"/>
      <c r="BI49" s="822"/>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x14ac:dyDescent="0.15">
      <c r="A50" s="209">
        <v>23</v>
      </c>
      <c r="B50" s="729"/>
      <c r="C50" s="730"/>
      <c r="D50" s="730"/>
      <c r="E50" s="730"/>
      <c r="F50" s="730"/>
      <c r="G50" s="730"/>
      <c r="H50" s="730"/>
      <c r="I50" s="730"/>
      <c r="J50" s="730"/>
      <c r="K50" s="730"/>
      <c r="L50" s="730"/>
      <c r="M50" s="730"/>
      <c r="N50" s="730"/>
      <c r="O50" s="730"/>
      <c r="P50" s="731"/>
      <c r="Q50" s="836"/>
      <c r="R50" s="837"/>
      <c r="S50" s="837"/>
      <c r="T50" s="837"/>
      <c r="U50" s="837"/>
      <c r="V50" s="837"/>
      <c r="W50" s="837"/>
      <c r="X50" s="837"/>
      <c r="Y50" s="837"/>
      <c r="Z50" s="837"/>
      <c r="AA50" s="837"/>
      <c r="AB50" s="837"/>
      <c r="AC50" s="837"/>
      <c r="AD50" s="837"/>
      <c r="AE50" s="838"/>
      <c r="AF50" s="735"/>
      <c r="AG50" s="736"/>
      <c r="AH50" s="736"/>
      <c r="AI50" s="736"/>
      <c r="AJ50" s="737"/>
      <c r="AK50" s="839"/>
      <c r="AL50" s="837"/>
      <c r="AM50" s="837"/>
      <c r="AN50" s="837"/>
      <c r="AO50" s="837"/>
      <c r="AP50" s="837"/>
      <c r="AQ50" s="837"/>
      <c r="AR50" s="837"/>
      <c r="AS50" s="837"/>
      <c r="AT50" s="837"/>
      <c r="AU50" s="837"/>
      <c r="AV50" s="837"/>
      <c r="AW50" s="837"/>
      <c r="AX50" s="837"/>
      <c r="AY50" s="837"/>
      <c r="AZ50" s="840"/>
      <c r="BA50" s="840"/>
      <c r="BB50" s="840"/>
      <c r="BC50" s="840"/>
      <c r="BD50" s="840"/>
      <c r="BE50" s="821"/>
      <c r="BF50" s="821"/>
      <c r="BG50" s="821"/>
      <c r="BH50" s="821"/>
      <c r="BI50" s="822"/>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x14ac:dyDescent="0.15">
      <c r="A51" s="209">
        <v>24</v>
      </c>
      <c r="B51" s="729"/>
      <c r="C51" s="730"/>
      <c r="D51" s="730"/>
      <c r="E51" s="730"/>
      <c r="F51" s="730"/>
      <c r="G51" s="730"/>
      <c r="H51" s="730"/>
      <c r="I51" s="730"/>
      <c r="J51" s="730"/>
      <c r="K51" s="730"/>
      <c r="L51" s="730"/>
      <c r="M51" s="730"/>
      <c r="N51" s="730"/>
      <c r="O51" s="730"/>
      <c r="P51" s="731"/>
      <c r="Q51" s="836"/>
      <c r="R51" s="837"/>
      <c r="S51" s="837"/>
      <c r="T51" s="837"/>
      <c r="U51" s="837"/>
      <c r="V51" s="837"/>
      <c r="W51" s="837"/>
      <c r="X51" s="837"/>
      <c r="Y51" s="837"/>
      <c r="Z51" s="837"/>
      <c r="AA51" s="837"/>
      <c r="AB51" s="837"/>
      <c r="AC51" s="837"/>
      <c r="AD51" s="837"/>
      <c r="AE51" s="838"/>
      <c r="AF51" s="735"/>
      <c r="AG51" s="736"/>
      <c r="AH51" s="736"/>
      <c r="AI51" s="736"/>
      <c r="AJ51" s="737"/>
      <c r="AK51" s="839"/>
      <c r="AL51" s="837"/>
      <c r="AM51" s="837"/>
      <c r="AN51" s="837"/>
      <c r="AO51" s="837"/>
      <c r="AP51" s="837"/>
      <c r="AQ51" s="837"/>
      <c r="AR51" s="837"/>
      <c r="AS51" s="837"/>
      <c r="AT51" s="837"/>
      <c r="AU51" s="837"/>
      <c r="AV51" s="837"/>
      <c r="AW51" s="837"/>
      <c r="AX51" s="837"/>
      <c r="AY51" s="837"/>
      <c r="AZ51" s="840"/>
      <c r="BA51" s="840"/>
      <c r="BB51" s="840"/>
      <c r="BC51" s="840"/>
      <c r="BD51" s="840"/>
      <c r="BE51" s="821"/>
      <c r="BF51" s="821"/>
      <c r="BG51" s="821"/>
      <c r="BH51" s="821"/>
      <c r="BI51" s="822"/>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x14ac:dyDescent="0.15">
      <c r="A52" s="209">
        <v>25</v>
      </c>
      <c r="B52" s="729"/>
      <c r="C52" s="730"/>
      <c r="D52" s="730"/>
      <c r="E52" s="730"/>
      <c r="F52" s="730"/>
      <c r="G52" s="730"/>
      <c r="H52" s="730"/>
      <c r="I52" s="730"/>
      <c r="J52" s="730"/>
      <c r="K52" s="730"/>
      <c r="L52" s="730"/>
      <c r="M52" s="730"/>
      <c r="N52" s="730"/>
      <c r="O52" s="730"/>
      <c r="P52" s="731"/>
      <c r="Q52" s="836"/>
      <c r="R52" s="837"/>
      <c r="S52" s="837"/>
      <c r="T52" s="837"/>
      <c r="U52" s="837"/>
      <c r="V52" s="837"/>
      <c r="W52" s="837"/>
      <c r="X52" s="837"/>
      <c r="Y52" s="837"/>
      <c r="Z52" s="837"/>
      <c r="AA52" s="837"/>
      <c r="AB52" s="837"/>
      <c r="AC52" s="837"/>
      <c r="AD52" s="837"/>
      <c r="AE52" s="838"/>
      <c r="AF52" s="735"/>
      <c r="AG52" s="736"/>
      <c r="AH52" s="736"/>
      <c r="AI52" s="736"/>
      <c r="AJ52" s="737"/>
      <c r="AK52" s="839"/>
      <c r="AL52" s="837"/>
      <c r="AM52" s="837"/>
      <c r="AN52" s="837"/>
      <c r="AO52" s="837"/>
      <c r="AP52" s="837"/>
      <c r="AQ52" s="837"/>
      <c r="AR52" s="837"/>
      <c r="AS52" s="837"/>
      <c r="AT52" s="837"/>
      <c r="AU52" s="837"/>
      <c r="AV52" s="837"/>
      <c r="AW52" s="837"/>
      <c r="AX52" s="837"/>
      <c r="AY52" s="837"/>
      <c r="AZ52" s="840"/>
      <c r="BA52" s="840"/>
      <c r="BB52" s="840"/>
      <c r="BC52" s="840"/>
      <c r="BD52" s="840"/>
      <c r="BE52" s="821"/>
      <c r="BF52" s="821"/>
      <c r="BG52" s="821"/>
      <c r="BH52" s="821"/>
      <c r="BI52" s="822"/>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x14ac:dyDescent="0.15">
      <c r="A53" s="209">
        <v>26</v>
      </c>
      <c r="B53" s="729"/>
      <c r="C53" s="730"/>
      <c r="D53" s="730"/>
      <c r="E53" s="730"/>
      <c r="F53" s="730"/>
      <c r="G53" s="730"/>
      <c r="H53" s="730"/>
      <c r="I53" s="730"/>
      <c r="J53" s="730"/>
      <c r="K53" s="730"/>
      <c r="L53" s="730"/>
      <c r="M53" s="730"/>
      <c r="N53" s="730"/>
      <c r="O53" s="730"/>
      <c r="P53" s="731"/>
      <c r="Q53" s="836"/>
      <c r="R53" s="837"/>
      <c r="S53" s="837"/>
      <c r="T53" s="837"/>
      <c r="U53" s="837"/>
      <c r="V53" s="837"/>
      <c r="W53" s="837"/>
      <c r="X53" s="837"/>
      <c r="Y53" s="837"/>
      <c r="Z53" s="837"/>
      <c r="AA53" s="837"/>
      <c r="AB53" s="837"/>
      <c r="AC53" s="837"/>
      <c r="AD53" s="837"/>
      <c r="AE53" s="838"/>
      <c r="AF53" s="735"/>
      <c r="AG53" s="736"/>
      <c r="AH53" s="736"/>
      <c r="AI53" s="736"/>
      <c r="AJ53" s="737"/>
      <c r="AK53" s="839"/>
      <c r="AL53" s="837"/>
      <c r="AM53" s="837"/>
      <c r="AN53" s="837"/>
      <c r="AO53" s="837"/>
      <c r="AP53" s="837"/>
      <c r="AQ53" s="837"/>
      <c r="AR53" s="837"/>
      <c r="AS53" s="837"/>
      <c r="AT53" s="837"/>
      <c r="AU53" s="837"/>
      <c r="AV53" s="837"/>
      <c r="AW53" s="837"/>
      <c r="AX53" s="837"/>
      <c r="AY53" s="837"/>
      <c r="AZ53" s="840"/>
      <c r="BA53" s="840"/>
      <c r="BB53" s="840"/>
      <c r="BC53" s="840"/>
      <c r="BD53" s="840"/>
      <c r="BE53" s="821"/>
      <c r="BF53" s="821"/>
      <c r="BG53" s="821"/>
      <c r="BH53" s="821"/>
      <c r="BI53" s="822"/>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x14ac:dyDescent="0.15">
      <c r="A54" s="209">
        <v>27</v>
      </c>
      <c r="B54" s="729"/>
      <c r="C54" s="730"/>
      <c r="D54" s="730"/>
      <c r="E54" s="730"/>
      <c r="F54" s="730"/>
      <c r="G54" s="730"/>
      <c r="H54" s="730"/>
      <c r="I54" s="730"/>
      <c r="J54" s="730"/>
      <c r="K54" s="730"/>
      <c r="L54" s="730"/>
      <c r="M54" s="730"/>
      <c r="N54" s="730"/>
      <c r="O54" s="730"/>
      <c r="P54" s="731"/>
      <c r="Q54" s="836"/>
      <c r="R54" s="837"/>
      <c r="S54" s="837"/>
      <c r="T54" s="837"/>
      <c r="U54" s="837"/>
      <c r="V54" s="837"/>
      <c r="W54" s="837"/>
      <c r="X54" s="837"/>
      <c r="Y54" s="837"/>
      <c r="Z54" s="837"/>
      <c r="AA54" s="837"/>
      <c r="AB54" s="837"/>
      <c r="AC54" s="837"/>
      <c r="AD54" s="837"/>
      <c r="AE54" s="838"/>
      <c r="AF54" s="735"/>
      <c r="AG54" s="736"/>
      <c r="AH54" s="736"/>
      <c r="AI54" s="736"/>
      <c r="AJ54" s="737"/>
      <c r="AK54" s="839"/>
      <c r="AL54" s="837"/>
      <c r="AM54" s="837"/>
      <c r="AN54" s="837"/>
      <c r="AO54" s="837"/>
      <c r="AP54" s="837"/>
      <c r="AQ54" s="837"/>
      <c r="AR54" s="837"/>
      <c r="AS54" s="837"/>
      <c r="AT54" s="837"/>
      <c r="AU54" s="837"/>
      <c r="AV54" s="837"/>
      <c r="AW54" s="837"/>
      <c r="AX54" s="837"/>
      <c r="AY54" s="837"/>
      <c r="AZ54" s="840"/>
      <c r="BA54" s="840"/>
      <c r="BB54" s="840"/>
      <c r="BC54" s="840"/>
      <c r="BD54" s="840"/>
      <c r="BE54" s="821"/>
      <c r="BF54" s="821"/>
      <c r="BG54" s="821"/>
      <c r="BH54" s="821"/>
      <c r="BI54" s="822"/>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x14ac:dyDescent="0.15">
      <c r="A55" s="209">
        <v>28</v>
      </c>
      <c r="B55" s="729"/>
      <c r="C55" s="730"/>
      <c r="D55" s="730"/>
      <c r="E55" s="730"/>
      <c r="F55" s="730"/>
      <c r="G55" s="730"/>
      <c r="H55" s="730"/>
      <c r="I55" s="730"/>
      <c r="J55" s="730"/>
      <c r="K55" s="730"/>
      <c r="L55" s="730"/>
      <c r="M55" s="730"/>
      <c r="N55" s="730"/>
      <c r="O55" s="730"/>
      <c r="P55" s="731"/>
      <c r="Q55" s="836"/>
      <c r="R55" s="837"/>
      <c r="S55" s="837"/>
      <c r="T55" s="837"/>
      <c r="U55" s="837"/>
      <c r="V55" s="837"/>
      <c r="W55" s="837"/>
      <c r="X55" s="837"/>
      <c r="Y55" s="837"/>
      <c r="Z55" s="837"/>
      <c r="AA55" s="837"/>
      <c r="AB55" s="837"/>
      <c r="AC55" s="837"/>
      <c r="AD55" s="837"/>
      <c r="AE55" s="838"/>
      <c r="AF55" s="735"/>
      <c r="AG55" s="736"/>
      <c r="AH55" s="736"/>
      <c r="AI55" s="736"/>
      <c r="AJ55" s="737"/>
      <c r="AK55" s="839"/>
      <c r="AL55" s="837"/>
      <c r="AM55" s="837"/>
      <c r="AN55" s="837"/>
      <c r="AO55" s="837"/>
      <c r="AP55" s="837"/>
      <c r="AQ55" s="837"/>
      <c r="AR55" s="837"/>
      <c r="AS55" s="837"/>
      <c r="AT55" s="837"/>
      <c r="AU55" s="837"/>
      <c r="AV55" s="837"/>
      <c r="AW55" s="837"/>
      <c r="AX55" s="837"/>
      <c r="AY55" s="837"/>
      <c r="AZ55" s="840"/>
      <c r="BA55" s="840"/>
      <c r="BB55" s="840"/>
      <c r="BC55" s="840"/>
      <c r="BD55" s="840"/>
      <c r="BE55" s="821"/>
      <c r="BF55" s="821"/>
      <c r="BG55" s="821"/>
      <c r="BH55" s="821"/>
      <c r="BI55" s="822"/>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x14ac:dyDescent="0.15">
      <c r="A56" s="209">
        <v>29</v>
      </c>
      <c r="B56" s="729"/>
      <c r="C56" s="730"/>
      <c r="D56" s="730"/>
      <c r="E56" s="730"/>
      <c r="F56" s="730"/>
      <c r="G56" s="730"/>
      <c r="H56" s="730"/>
      <c r="I56" s="730"/>
      <c r="J56" s="730"/>
      <c r="K56" s="730"/>
      <c r="L56" s="730"/>
      <c r="M56" s="730"/>
      <c r="N56" s="730"/>
      <c r="O56" s="730"/>
      <c r="P56" s="731"/>
      <c r="Q56" s="836"/>
      <c r="R56" s="837"/>
      <c r="S56" s="837"/>
      <c r="T56" s="837"/>
      <c r="U56" s="837"/>
      <c r="V56" s="837"/>
      <c r="W56" s="837"/>
      <c r="X56" s="837"/>
      <c r="Y56" s="837"/>
      <c r="Z56" s="837"/>
      <c r="AA56" s="837"/>
      <c r="AB56" s="837"/>
      <c r="AC56" s="837"/>
      <c r="AD56" s="837"/>
      <c r="AE56" s="838"/>
      <c r="AF56" s="735"/>
      <c r="AG56" s="736"/>
      <c r="AH56" s="736"/>
      <c r="AI56" s="736"/>
      <c r="AJ56" s="737"/>
      <c r="AK56" s="839"/>
      <c r="AL56" s="837"/>
      <c r="AM56" s="837"/>
      <c r="AN56" s="837"/>
      <c r="AO56" s="837"/>
      <c r="AP56" s="837"/>
      <c r="AQ56" s="837"/>
      <c r="AR56" s="837"/>
      <c r="AS56" s="837"/>
      <c r="AT56" s="837"/>
      <c r="AU56" s="837"/>
      <c r="AV56" s="837"/>
      <c r="AW56" s="837"/>
      <c r="AX56" s="837"/>
      <c r="AY56" s="837"/>
      <c r="AZ56" s="840"/>
      <c r="BA56" s="840"/>
      <c r="BB56" s="840"/>
      <c r="BC56" s="840"/>
      <c r="BD56" s="840"/>
      <c r="BE56" s="821"/>
      <c r="BF56" s="821"/>
      <c r="BG56" s="821"/>
      <c r="BH56" s="821"/>
      <c r="BI56" s="822"/>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x14ac:dyDescent="0.15">
      <c r="A57" s="209">
        <v>30</v>
      </c>
      <c r="B57" s="729"/>
      <c r="C57" s="730"/>
      <c r="D57" s="730"/>
      <c r="E57" s="730"/>
      <c r="F57" s="730"/>
      <c r="G57" s="730"/>
      <c r="H57" s="730"/>
      <c r="I57" s="730"/>
      <c r="J57" s="730"/>
      <c r="K57" s="730"/>
      <c r="L57" s="730"/>
      <c r="M57" s="730"/>
      <c r="N57" s="730"/>
      <c r="O57" s="730"/>
      <c r="P57" s="731"/>
      <c r="Q57" s="836"/>
      <c r="R57" s="837"/>
      <c r="S57" s="837"/>
      <c r="T57" s="837"/>
      <c r="U57" s="837"/>
      <c r="V57" s="837"/>
      <c r="W57" s="837"/>
      <c r="X57" s="837"/>
      <c r="Y57" s="837"/>
      <c r="Z57" s="837"/>
      <c r="AA57" s="837"/>
      <c r="AB57" s="837"/>
      <c r="AC57" s="837"/>
      <c r="AD57" s="837"/>
      <c r="AE57" s="838"/>
      <c r="AF57" s="735"/>
      <c r="AG57" s="736"/>
      <c r="AH57" s="736"/>
      <c r="AI57" s="736"/>
      <c r="AJ57" s="737"/>
      <c r="AK57" s="839"/>
      <c r="AL57" s="837"/>
      <c r="AM57" s="837"/>
      <c r="AN57" s="837"/>
      <c r="AO57" s="837"/>
      <c r="AP57" s="837"/>
      <c r="AQ57" s="837"/>
      <c r="AR57" s="837"/>
      <c r="AS57" s="837"/>
      <c r="AT57" s="837"/>
      <c r="AU57" s="837"/>
      <c r="AV57" s="837"/>
      <c r="AW57" s="837"/>
      <c r="AX57" s="837"/>
      <c r="AY57" s="837"/>
      <c r="AZ57" s="840"/>
      <c r="BA57" s="840"/>
      <c r="BB57" s="840"/>
      <c r="BC57" s="840"/>
      <c r="BD57" s="840"/>
      <c r="BE57" s="821"/>
      <c r="BF57" s="821"/>
      <c r="BG57" s="821"/>
      <c r="BH57" s="821"/>
      <c r="BI57" s="822"/>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x14ac:dyDescent="0.15">
      <c r="A58" s="209">
        <v>31</v>
      </c>
      <c r="B58" s="729"/>
      <c r="C58" s="730"/>
      <c r="D58" s="730"/>
      <c r="E58" s="730"/>
      <c r="F58" s="730"/>
      <c r="G58" s="730"/>
      <c r="H58" s="730"/>
      <c r="I58" s="730"/>
      <c r="J58" s="730"/>
      <c r="K58" s="730"/>
      <c r="L58" s="730"/>
      <c r="M58" s="730"/>
      <c r="N58" s="730"/>
      <c r="O58" s="730"/>
      <c r="P58" s="731"/>
      <c r="Q58" s="836"/>
      <c r="R58" s="837"/>
      <c r="S58" s="837"/>
      <c r="T58" s="837"/>
      <c r="U58" s="837"/>
      <c r="V58" s="837"/>
      <c r="W58" s="837"/>
      <c r="X58" s="837"/>
      <c r="Y58" s="837"/>
      <c r="Z58" s="837"/>
      <c r="AA58" s="837"/>
      <c r="AB58" s="837"/>
      <c r="AC58" s="837"/>
      <c r="AD58" s="837"/>
      <c r="AE58" s="838"/>
      <c r="AF58" s="735"/>
      <c r="AG58" s="736"/>
      <c r="AH58" s="736"/>
      <c r="AI58" s="736"/>
      <c r="AJ58" s="737"/>
      <c r="AK58" s="839"/>
      <c r="AL58" s="837"/>
      <c r="AM58" s="837"/>
      <c r="AN58" s="837"/>
      <c r="AO58" s="837"/>
      <c r="AP58" s="837"/>
      <c r="AQ58" s="837"/>
      <c r="AR58" s="837"/>
      <c r="AS58" s="837"/>
      <c r="AT58" s="837"/>
      <c r="AU58" s="837"/>
      <c r="AV58" s="837"/>
      <c r="AW58" s="837"/>
      <c r="AX58" s="837"/>
      <c r="AY58" s="837"/>
      <c r="AZ58" s="840"/>
      <c r="BA58" s="840"/>
      <c r="BB58" s="840"/>
      <c r="BC58" s="840"/>
      <c r="BD58" s="840"/>
      <c r="BE58" s="821"/>
      <c r="BF58" s="821"/>
      <c r="BG58" s="821"/>
      <c r="BH58" s="821"/>
      <c r="BI58" s="822"/>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x14ac:dyDescent="0.15">
      <c r="A59" s="209">
        <v>32</v>
      </c>
      <c r="B59" s="729"/>
      <c r="C59" s="730"/>
      <c r="D59" s="730"/>
      <c r="E59" s="730"/>
      <c r="F59" s="730"/>
      <c r="G59" s="730"/>
      <c r="H59" s="730"/>
      <c r="I59" s="730"/>
      <c r="J59" s="730"/>
      <c r="K59" s="730"/>
      <c r="L59" s="730"/>
      <c r="M59" s="730"/>
      <c r="N59" s="730"/>
      <c r="O59" s="730"/>
      <c r="P59" s="731"/>
      <c r="Q59" s="836"/>
      <c r="R59" s="837"/>
      <c r="S59" s="837"/>
      <c r="T59" s="837"/>
      <c r="U59" s="837"/>
      <c r="V59" s="837"/>
      <c r="W59" s="837"/>
      <c r="X59" s="837"/>
      <c r="Y59" s="837"/>
      <c r="Z59" s="837"/>
      <c r="AA59" s="837"/>
      <c r="AB59" s="837"/>
      <c r="AC59" s="837"/>
      <c r="AD59" s="837"/>
      <c r="AE59" s="838"/>
      <c r="AF59" s="735"/>
      <c r="AG59" s="736"/>
      <c r="AH59" s="736"/>
      <c r="AI59" s="736"/>
      <c r="AJ59" s="737"/>
      <c r="AK59" s="839"/>
      <c r="AL59" s="837"/>
      <c r="AM59" s="837"/>
      <c r="AN59" s="837"/>
      <c r="AO59" s="837"/>
      <c r="AP59" s="837"/>
      <c r="AQ59" s="837"/>
      <c r="AR59" s="837"/>
      <c r="AS59" s="837"/>
      <c r="AT59" s="837"/>
      <c r="AU59" s="837"/>
      <c r="AV59" s="837"/>
      <c r="AW59" s="837"/>
      <c r="AX59" s="837"/>
      <c r="AY59" s="837"/>
      <c r="AZ59" s="840"/>
      <c r="BA59" s="840"/>
      <c r="BB59" s="840"/>
      <c r="BC59" s="840"/>
      <c r="BD59" s="840"/>
      <c r="BE59" s="821"/>
      <c r="BF59" s="821"/>
      <c r="BG59" s="821"/>
      <c r="BH59" s="821"/>
      <c r="BI59" s="822"/>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x14ac:dyDescent="0.15">
      <c r="A60" s="209">
        <v>33</v>
      </c>
      <c r="B60" s="729"/>
      <c r="C60" s="730"/>
      <c r="D60" s="730"/>
      <c r="E60" s="730"/>
      <c r="F60" s="730"/>
      <c r="G60" s="730"/>
      <c r="H60" s="730"/>
      <c r="I60" s="730"/>
      <c r="J60" s="730"/>
      <c r="K60" s="730"/>
      <c r="L60" s="730"/>
      <c r="M60" s="730"/>
      <c r="N60" s="730"/>
      <c r="O60" s="730"/>
      <c r="P60" s="731"/>
      <c r="Q60" s="836"/>
      <c r="R60" s="837"/>
      <c r="S60" s="837"/>
      <c r="T60" s="837"/>
      <c r="U60" s="837"/>
      <c r="V60" s="837"/>
      <c r="W60" s="837"/>
      <c r="X60" s="837"/>
      <c r="Y60" s="837"/>
      <c r="Z60" s="837"/>
      <c r="AA60" s="837"/>
      <c r="AB60" s="837"/>
      <c r="AC60" s="837"/>
      <c r="AD60" s="837"/>
      <c r="AE60" s="838"/>
      <c r="AF60" s="735"/>
      <c r="AG60" s="736"/>
      <c r="AH60" s="736"/>
      <c r="AI60" s="736"/>
      <c r="AJ60" s="737"/>
      <c r="AK60" s="839"/>
      <c r="AL60" s="837"/>
      <c r="AM60" s="837"/>
      <c r="AN60" s="837"/>
      <c r="AO60" s="837"/>
      <c r="AP60" s="837"/>
      <c r="AQ60" s="837"/>
      <c r="AR60" s="837"/>
      <c r="AS60" s="837"/>
      <c r="AT60" s="837"/>
      <c r="AU60" s="837"/>
      <c r="AV60" s="837"/>
      <c r="AW60" s="837"/>
      <c r="AX60" s="837"/>
      <c r="AY60" s="837"/>
      <c r="AZ60" s="840"/>
      <c r="BA60" s="840"/>
      <c r="BB60" s="840"/>
      <c r="BC60" s="840"/>
      <c r="BD60" s="840"/>
      <c r="BE60" s="821"/>
      <c r="BF60" s="821"/>
      <c r="BG60" s="821"/>
      <c r="BH60" s="821"/>
      <c r="BI60" s="822"/>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x14ac:dyDescent="0.2">
      <c r="A61" s="209">
        <v>34</v>
      </c>
      <c r="B61" s="729"/>
      <c r="C61" s="730"/>
      <c r="D61" s="730"/>
      <c r="E61" s="730"/>
      <c r="F61" s="730"/>
      <c r="G61" s="730"/>
      <c r="H61" s="730"/>
      <c r="I61" s="730"/>
      <c r="J61" s="730"/>
      <c r="K61" s="730"/>
      <c r="L61" s="730"/>
      <c r="M61" s="730"/>
      <c r="N61" s="730"/>
      <c r="O61" s="730"/>
      <c r="P61" s="731"/>
      <c r="Q61" s="836"/>
      <c r="R61" s="837"/>
      <c r="S61" s="837"/>
      <c r="T61" s="837"/>
      <c r="U61" s="837"/>
      <c r="V61" s="837"/>
      <c r="W61" s="837"/>
      <c r="X61" s="837"/>
      <c r="Y61" s="837"/>
      <c r="Z61" s="837"/>
      <c r="AA61" s="837"/>
      <c r="AB61" s="837"/>
      <c r="AC61" s="837"/>
      <c r="AD61" s="837"/>
      <c r="AE61" s="838"/>
      <c r="AF61" s="735"/>
      <c r="AG61" s="736"/>
      <c r="AH61" s="736"/>
      <c r="AI61" s="736"/>
      <c r="AJ61" s="737"/>
      <c r="AK61" s="839"/>
      <c r="AL61" s="837"/>
      <c r="AM61" s="837"/>
      <c r="AN61" s="837"/>
      <c r="AO61" s="837"/>
      <c r="AP61" s="837"/>
      <c r="AQ61" s="837"/>
      <c r="AR61" s="837"/>
      <c r="AS61" s="837"/>
      <c r="AT61" s="837"/>
      <c r="AU61" s="837"/>
      <c r="AV61" s="837"/>
      <c r="AW61" s="837"/>
      <c r="AX61" s="837"/>
      <c r="AY61" s="837"/>
      <c r="AZ61" s="840"/>
      <c r="BA61" s="840"/>
      <c r="BB61" s="840"/>
      <c r="BC61" s="840"/>
      <c r="BD61" s="840"/>
      <c r="BE61" s="821"/>
      <c r="BF61" s="821"/>
      <c r="BG61" s="821"/>
      <c r="BH61" s="821"/>
      <c r="BI61" s="822"/>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x14ac:dyDescent="0.15">
      <c r="A62" s="209">
        <v>35</v>
      </c>
      <c r="B62" s="729"/>
      <c r="C62" s="730"/>
      <c r="D62" s="730"/>
      <c r="E62" s="730"/>
      <c r="F62" s="730"/>
      <c r="G62" s="730"/>
      <c r="H62" s="730"/>
      <c r="I62" s="730"/>
      <c r="J62" s="730"/>
      <c r="K62" s="730"/>
      <c r="L62" s="730"/>
      <c r="M62" s="730"/>
      <c r="N62" s="730"/>
      <c r="O62" s="730"/>
      <c r="P62" s="731"/>
      <c r="Q62" s="836"/>
      <c r="R62" s="837"/>
      <c r="S62" s="837"/>
      <c r="T62" s="837"/>
      <c r="U62" s="837"/>
      <c r="V62" s="837"/>
      <c r="W62" s="837"/>
      <c r="X62" s="837"/>
      <c r="Y62" s="837"/>
      <c r="Z62" s="837"/>
      <c r="AA62" s="837"/>
      <c r="AB62" s="837"/>
      <c r="AC62" s="837"/>
      <c r="AD62" s="837"/>
      <c r="AE62" s="838"/>
      <c r="AF62" s="735"/>
      <c r="AG62" s="736"/>
      <c r="AH62" s="736"/>
      <c r="AI62" s="736"/>
      <c r="AJ62" s="737"/>
      <c r="AK62" s="839"/>
      <c r="AL62" s="837"/>
      <c r="AM62" s="837"/>
      <c r="AN62" s="837"/>
      <c r="AO62" s="837"/>
      <c r="AP62" s="837"/>
      <c r="AQ62" s="837"/>
      <c r="AR62" s="837"/>
      <c r="AS62" s="837"/>
      <c r="AT62" s="837"/>
      <c r="AU62" s="837"/>
      <c r="AV62" s="837"/>
      <c r="AW62" s="837"/>
      <c r="AX62" s="837"/>
      <c r="AY62" s="837"/>
      <c r="AZ62" s="840"/>
      <c r="BA62" s="840"/>
      <c r="BB62" s="840"/>
      <c r="BC62" s="840"/>
      <c r="BD62" s="840"/>
      <c r="BE62" s="821"/>
      <c r="BF62" s="821"/>
      <c r="BG62" s="821"/>
      <c r="BH62" s="821"/>
      <c r="BI62" s="822"/>
      <c r="BJ62" s="850" t="s">
        <v>481</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x14ac:dyDescent="0.2">
      <c r="A63" s="212" t="s">
        <v>460</v>
      </c>
      <c r="B63" s="795" t="s">
        <v>482</v>
      </c>
      <c r="C63" s="796"/>
      <c r="D63" s="796"/>
      <c r="E63" s="796"/>
      <c r="F63" s="796"/>
      <c r="G63" s="796"/>
      <c r="H63" s="796"/>
      <c r="I63" s="796"/>
      <c r="J63" s="796"/>
      <c r="K63" s="796"/>
      <c r="L63" s="796"/>
      <c r="M63" s="796"/>
      <c r="N63" s="796"/>
      <c r="O63" s="796"/>
      <c r="P63" s="797"/>
      <c r="Q63" s="846"/>
      <c r="R63" s="841"/>
      <c r="S63" s="841"/>
      <c r="T63" s="841"/>
      <c r="U63" s="841"/>
      <c r="V63" s="841"/>
      <c r="W63" s="841"/>
      <c r="X63" s="841"/>
      <c r="Y63" s="841"/>
      <c r="Z63" s="841"/>
      <c r="AA63" s="841"/>
      <c r="AB63" s="841"/>
      <c r="AC63" s="841"/>
      <c r="AD63" s="841"/>
      <c r="AE63" s="842"/>
      <c r="AF63" s="843">
        <v>48</v>
      </c>
      <c r="AG63" s="844"/>
      <c r="AH63" s="844"/>
      <c r="AI63" s="844"/>
      <c r="AJ63" s="845"/>
      <c r="AK63" s="851"/>
      <c r="AL63" s="841"/>
      <c r="AM63" s="841"/>
      <c r="AN63" s="841"/>
      <c r="AO63" s="841"/>
      <c r="AP63" s="844"/>
      <c r="AQ63" s="844"/>
      <c r="AR63" s="844"/>
      <c r="AS63" s="844"/>
      <c r="AT63" s="844"/>
      <c r="AU63" s="844"/>
      <c r="AV63" s="844"/>
      <c r="AW63" s="844"/>
      <c r="AX63" s="844"/>
      <c r="AY63" s="844"/>
      <c r="AZ63" s="857"/>
      <c r="BA63" s="857"/>
      <c r="BB63" s="857"/>
      <c r="BC63" s="857"/>
      <c r="BD63" s="857"/>
      <c r="BE63" s="858"/>
      <c r="BF63" s="858"/>
      <c r="BG63" s="858"/>
      <c r="BH63" s="858"/>
      <c r="BI63" s="859"/>
      <c r="BJ63" s="847" t="s">
        <v>483</v>
      </c>
      <c r="BK63" s="848"/>
      <c r="BL63" s="848"/>
      <c r="BM63" s="848"/>
      <c r="BN63" s="849"/>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x14ac:dyDescent="0.2">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x14ac:dyDescent="0.15">
      <c r="A66" s="753" t="s">
        <v>485</v>
      </c>
      <c r="B66" s="754"/>
      <c r="C66" s="754"/>
      <c r="D66" s="754"/>
      <c r="E66" s="754"/>
      <c r="F66" s="754"/>
      <c r="G66" s="754"/>
      <c r="H66" s="754"/>
      <c r="I66" s="754"/>
      <c r="J66" s="754"/>
      <c r="K66" s="754"/>
      <c r="L66" s="754"/>
      <c r="M66" s="754"/>
      <c r="N66" s="754"/>
      <c r="O66" s="754"/>
      <c r="P66" s="755"/>
      <c r="Q66" s="714" t="s">
        <v>486</v>
      </c>
      <c r="R66" s="715"/>
      <c r="S66" s="715"/>
      <c r="T66" s="715"/>
      <c r="U66" s="759"/>
      <c r="V66" s="714" t="s">
        <v>487</v>
      </c>
      <c r="W66" s="715"/>
      <c r="X66" s="715"/>
      <c r="Y66" s="715"/>
      <c r="Z66" s="759"/>
      <c r="AA66" s="714" t="s">
        <v>488</v>
      </c>
      <c r="AB66" s="715"/>
      <c r="AC66" s="715"/>
      <c r="AD66" s="715"/>
      <c r="AE66" s="759"/>
      <c r="AF66" s="852" t="s">
        <v>489</v>
      </c>
      <c r="AG66" s="806"/>
      <c r="AH66" s="806"/>
      <c r="AI66" s="806"/>
      <c r="AJ66" s="853"/>
      <c r="AK66" s="714" t="s">
        <v>490</v>
      </c>
      <c r="AL66" s="754"/>
      <c r="AM66" s="754"/>
      <c r="AN66" s="754"/>
      <c r="AO66" s="755"/>
      <c r="AP66" s="714" t="s">
        <v>491</v>
      </c>
      <c r="AQ66" s="715"/>
      <c r="AR66" s="715"/>
      <c r="AS66" s="715"/>
      <c r="AT66" s="759"/>
      <c r="AU66" s="714" t="s">
        <v>492</v>
      </c>
      <c r="AV66" s="715"/>
      <c r="AW66" s="715"/>
      <c r="AX66" s="715"/>
      <c r="AY66" s="759"/>
      <c r="AZ66" s="714" t="s">
        <v>446</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54"/>
      <c r="AG67" s="809"/>
      <c r="AH67" s="809"/>
      <c r="AI67" s="809"/>
      <c r="AJ67" s="855"/>
      <c r="AK67" s="856"/>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60" t="s">
        <v>580</v>
      </c>
      <c r="C68" s="861"/>
      <c r="D68" s="861"/>
      <c r="E68" s="861"/>
      <c r="F68" s="861"/>
      <c r="G68" s="861"/>
      <c r="H68" s="861"/>
      <c r="I68" s="861"/>
      <c r="J68" s="861"/>
      <c r="K68" s="861"/>
      <c r="L68" s="861"/>
      <c r="M68" s="861"/>
      <c r="N68" s="861"/>
      <c r="O68" s="861"/>
      <c r="P68" s="862"/>
      <c r="Q68" s="863">
        <v>2417</v>
      </c>
      <c r="R68" s="864"/>
      <c r="S68" s="864"/>
      <c r="T68" s="864"/>
      <c r="U68" s="864"/>
      <c r="V68" s="864">
        <v>2349</v>
      </c>
      <c r="W68" s="864"/>
      <c r="X68" s="864"/>
      <c r="Y68" s="864"/>
      <c r="Z68" s="864"/>
      <c r="AA68" s="864">
        <v>68</v>
      </c>
      <c r="AB68" s="864"/>
      <c r="AC68" s="864"/>
      <c r="AD68" s="864"/>
      <c r="AE68" s="864"/>
      <c r="AF68" s="864">
        <v>68</v>
      </c>
      <c r="AG68" s="864"/>
      <c r="AH68" s="864"/>
      <c r="AI68" s="864"/>
      <c r="AJ68" s="864"/>
      <c r="AK68" s="864">
        <v>938</v>
      </c>
      <c r="AL68" s="864"/>
      <c r="AM68" s="864"/>
      <c r="AN68" s="864"/>
      <c r="AO68" s="864"/>
      <c r="AP68" s="864">
        <v>342</v>
      </c>
      <c r="AQ68" s="864"/>
      <c r="AR68" s="864"/>
      <c r="AS68" s="864"/>
      <c r="AT68" s="864"/>
      <c r="AU68" s="864">
        <v>55</v>
      </c>
      <c r="AV68" s="864"/>
      <c r="AW68" s="864"/>
      <c r="AX68" s="864"/>
      <c r="AY68" s="864"/>
      <c r="AZ68" s="869"/>
      <c r="BA68" s="869"/>
      <c r="BB68" s="869"/>
      <c r="BC68" s="869"/>
      <c r="BD68" s="870"/>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65" t="s">
        <v>583</v>
      </c>
      <c r="C69" s="866"/>
      <c r="D69" s="866"/>
      <c r="E69" s="866"/>
      <c r="F69" s="866"/>
      <c r="G69" s="866"/>
      <c r="H69" s="866"/>
      <c r="I69" s="866"/>
      <c r="J69" s="866"/>
      <c r="K69" s="866"/>
      <c r="L69" s="866"/>
      <c r="M69" s="866"/>
      <c r="N69" s="866"/>
      <c r="O69" s="866"/>
      <c r="P69" s="867"/>
      <c r="Q69" s="868">
        <v>634</v>
      </c>
      <c r="R69" s="834"/>
      <c r="S69" s="834"/>
      <c r="T69" s="834"/>
      <c r="U69" s="834"/>
      <c r="V69" s="834">
        <v>617</v>
      </c>
      <c r="W69" s="834"/>
      <c r="X69" s="834"/>
      <c r="Y69" s="834"/>
      <c r="Z69" s="834"/>
      <c r="AA69" s="834">
        <v>17</v>
      </c>
      <c r="AB69" s="834"/>
      <c r="AC69" s="834"/>
      <c r="AD69" s="834"/>
      <c r="AE69" s="834"/>
      <c r="AF69" s="834">
        <v>17</v>
      </c>
      <c r="AG69" s="834"/>
      <c r="AH69" s="834"/>
      <c r="AI69" s="834"/>
      <c r="AJ69" s="834"/>
      <c r="AK69" s="834">
        <v>114</v>
      </c>
      <c r="AL69" s="834"/>
      <c r="AM69" s="834"/>
      <c r="AN69" s="834"/>
      <c r="AO69" s="834"/>
      <c r="AP69" s="834">
        <v>324</v>
      </c>
      <c r="AQ69" s="834"/>
      <c r="AR69" s="834"/>
      <c r="AS69" s="834"/>
      <c r="AT69" s="834"/>
      <c r="AU69" s="834">
        <v>43</v>
      </c>
      <c r="AV69" s="834"/>
      <c r="AW69" s="834"/>
      <c r="AX69" s="834"/>
      <c r="AY69" s="834"/>
      <c r="AZ69" s="871"/>
      <c r="BA69" s="871"/>
      <c r="BB69" s="871"/>
      <c r="BC69" s="871"/>
      <c r="BD69" s="872"/>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65" t="s">
        <v>584</v>
      </c>
      <c r="C70" s="866"/>
      <c r="D70" s="866"/>
      <c r="E70" s="866"/>
      <c r="F70" s="866"/>
      <c r="G70" s="866"/>
      <c r="H70" s="866"/>
      <c r="I70" s="866"/>
      <c r="J70" s="866"/>
      <c r="K70" s="866"/>
      <c r="L70" s="866"/>
      <c r="M70" s="866"/>
      <c r="N70" s="866"/>
      <c r="O70" s="866"/>
      <c r="P70" s="867"/>
      <c r="Q70" s="868">
        <v>937</v>
      </c>
      <c r="R70" s="834"/>
      <c r="S70" s="834"/>
      <c r="T70" s="834"/>
      <c r="U70" s="834"/>
      <c r="V70" s="834">
        <v>915</v>
      </c>
      <c r="W70" s="834"/>
      <c r="X70" s="834"/>
      <c r="Y70" s="834"/>
      <c r="Z70" s="834"/>
      <c r="AA70" s="834">
        <v>22</v>
      </c>
      <c r="AB70" s="834"/>
      <c r="AC70" s="834"/>
      <c r="AD70" s="834"/>
      <c r="AE70" s="834"/>
      <c r="AF70" s="834">
        <v>22</v>
      </c>
      <c r="AG70" s="834"/>
      <c r="AH70" s="834"/>
      <c r="AI70" s="834"/>
      <c r="AJ70" s="834"/>
      <c r="AK70" s="834">
        <v>15</v>
      </c>
      <c r="AL70" s="834"/>
      <c r="AM70" s="834"/>
      <c r="AN70" s="834"/>
      <c r="AO70" s="834"/>
      <c r="AP70" s="834">
        <v>84</v>
      </c>
      <c r="AQ70" s="834"/>
      <c r="AR70" s="834"/>
      <c r="AS70" s="834"/>
      <c r="AT70" s="834"/>
      <c r="AU70" s="834">
        <v>19</v>
      </c>
      <c r="AV70" s="834"/>
      <c r="AW70" s="834"/>
      <c r="AX70" s="834"/>
      <c r="AY70" s="834"/>
      <c r="AZ70" s="871"/>
      <c r="BA70" s="871"/>
      <c r="BB70" s="871"/>
      <c r="BC70" s="871"/>
      <c r="BD70" s="872"/>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65" t="s">
        <v>585</v>
      </c>
      <c r="C71" s="866"/>
      <c r="D71" s="866"/>
      <c r="E71" s="866"/>
      <c r="F71" s="866"/>
      <c r="G71" s="866"/>
      <c r="H71" s="866"/>
      <c r="I71" s="866"/>
      <c r="J71" s="866"/>
      <c r="K71" s="866"/>
      <c r="L71" s="866"/>
      <c r="M71" s="866"/>
      <c r="N71" s="866"/>
      <c r="O71" s="866"/>
      <c r="P71" s="867"/>
      <c r="Q71" s="868">
        <v>5442</v>
      </c>
      <c r="R71" s="834"/>
      <c r="S71" s="834"/>
      <c r="T71" s="834"/>
      <c r="U71" s="834"/>
      <c r="V71" s="834">
        <v>5476</v>
      </c>
      <c r="W71" s="834"/>
      <c r="X71" s="834"/>
      <c r="Y71" s="834"/>
      <c r="Z71" s="834"/>
      <c r="AA71" s="834">
        <v>-34</v>
      </c>
      <c r="AB71" s="834"/>
      <c r="AC71" s="834"/>
      <c r="AD71" s="834"/>
      <c r="AE71" s="834"/>
      <c r="AF71" s="834">
        <v>2159</v>
      </c>
      <c r="AG71" s="834"/>
      <c r="AH71" s="834"/>
      <c r="AI71" s="834"/>
      <c r="AJ71" s="834"/>
      <c r="AK71" s="834" t="s">
        <v>592</v>
      </c>
      <c r="AL71" s="834"/>
      <c r="AM71" s="834"/>
      <c r="AN71" s="834"/>
      <c r="AO71" s="834"/>
      <c r="AP71" s="834">
        <v>4540</v>
      </c>
      <c r="AQ71" s="834"/>
      <c r="AR71" s="834"/>
      <c r="AS71" s="834"/>
      <c r="AT71" s="834"/>
      <c r="AU71" s="834">
        <v>743</v>
      </c>
      <c r="AV71" s="834"/>
      <c r="AW71" s="834"/>
      <c r="AX71" s="834"/>
      <c r="AY71" s="834"/>
      <c r="AZ71" s="871"/>
      <c r="BA71" s="871"/>
      <c r="BB71" s="871"/>
      <c r="BC71" s="871"/>
      <c r="BD71" s="872"/>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65" t="s">
        <v>586</v>
      </c>
      <c r="C72" s="866"/>
      <c r="D72" s="866"/>
      <c r="E72" s="866"/>
      <c r="F72" s="866"/>
      <c r="G72" s="866"/>
      <c r="H72" s="866"/>
      <c r="I72" s="866"/>
      <c r="J72" s="866"/>
      <c r="K72" s="866"/>
      <c r="L72" s="866"/>
      <c r="M72" s="866"/>
      <c r="N72" s="866"/>
      <c r="O72" s="866"/>
      <c r="P72" s="867"/>
      <c r="Q72" s="868">
        <v>45</v>
      </c>
      <c r="R72" s="834"/>
      <c r="S72" s="834"/>
      <c r="T72" s="834"/>
      <c r="U72" s="834"/>
      <c r="V72" s="834">
        <v>42</v>
      </c>
      <c r="W72" s="834"/>
      <c r="X72" s="834"/>
      <c r="Y72" s="834"/>
      <c r="Z72" s="834"/>
      <c r="AA72" s="834">
        <v>2</v>
      </c>
      <c r="AB72" s="834"/>
      <c r="AC72" s="834"/>
      <c r="AD72" s="834"/>
      <c r="AE72" s="834"/>
      <c r="AF72" s="834">
        <v>2</v>
      </c>
      <c r="AG72" s="834"/>
      <c r="AH72" s="834"/>
      <c r="AI72" s="834"/>
      <c r="AJ72" s="834"/>
      <c r="AK72" s="834" t="s">
        <v>581</v>
      </c>
      <c r="AL72" s="834"/>
      <c r="AM72" s="834"/>
      <c r="AN72" s="834"/>
      <c r="AO72" s="834"/>
      <c r="AP72" s="834">
        <v>21</v>
      </c>
      <c r="AQ72" s="834"/>
      <c r="AR72" s="834"/>
      <c r="AS72" s="834"/>
      <c r="AT72" s="834"/>
      <c r="AU72" s="834">
        <v>11</v>
      </c>
      <c r="AV72" s="834"/>
      <c r="AW72" s="834"/>
      <c r="AX72" s="834"/>
      <c r="AY72" s="834"/>
      <c r="AZ72" s="871"/>
      <c r="BA72" s="871"/>
      <c r="BB72" s="871"/>
      <c r="BC72" s="871"/>
      <c r="BD72" s="872"/>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65" t="s">
        <v>587</v>
      </c>
      <c r="C73" s="866"/>
      <c r="D73" s="866"/>
      <c r="E73" s="866"/>
      <c r="F73" s="866"/>
      <c r="G73" s="866"/>
      <c r="H73" s="866"/>
      <c r="I73" s="866"/>
      <c r="J73" s="866"/>
      <c r="K73" s="866"/>
      <c r="L73" s="866"/>
      <c r="M73" s="866"/>
      <c r="N73" s="866"/>
      <c r="O73" s="866"/>
      <c r="P73" s="867"/>
      <c r="Q73" s="868">
        <v>8479</v>
      </c>
      <c r="R73" s="834"/>
      <c r="S73" s="834"/>
      <c r="T73" s="834"/>
      <c r="U73" s="834"/>
      <c r="V73" s="834">
        <v>7653</v>
      </c>
      <c r="W73" s="834"/>
      <c r="X73" s="834"/>
      <c r="Y73" s="834"/>
      <c r="Z73" s="834"/>
      <c r="AA73" s="834">
        <v>826</v>
      </c>
      <c r="AB73" s="834"/>
      <c r="AC73" s="834"/>
      <c r="AD73" s="834"/>
      <c r="AE73" s="834"/>
      <c r="AF73" s="834">
        <v>826</v>
      </c>
      <c r="AG73" s="834"/>
      <c r="AH73" s="834"/>
      <c r="AI73" s="834"/>
      <c r="AJ73" s="834"/>
      <c r="AK73" s="834">
        <v>5</v>
      </c>
      <c r="AL73" s="834"/>
      <c r="AM73" s="834"/>
      <c r="AN73" s="834"/>
      <c r="AO73" s="834"/>
      <c r="AP73" s="834" t="s">
        <v>581</v>
      </c>
      <c r="AQ73" s="834"/>
      <c r="AR73" s="834"/>
      <c r="AS73" s="834"/>
      <c r="AT73" s="834"/>
      <c r="AU73" s="834" t="s">
        <v>581</v>
      </c>
      <c r="AV73" s="834"/>
      <c r="AW73" s="834"/>
      <c r="AX73" s="834"/>
      <c r="AY73" s="834"/>
      <c r="AZ73" s="871"/>
      <c r="BA73" s="871"/>
      <c r="BB73" s="871"/>
      <c r="BC73" s="871"/>
      <c r="BD73" s="872"/>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65" t="s">
        <v>588</v>
      </c>
      <c r="C74" s="866"/>
      <c r="D74" s="866"/>
      <c r="E74" s="866"/>
      <c r="F74" s="866"/>
      <c r="G74" s="866"/>
      <c r="H74" s="866"/>
      <c r="I74" s="866"/>
      <c r="J74" s="866"/>
      <c r="K74" s="866"/>
      <c r="L74" s="866"/>
      <c r="M74" s="866"/>
      <c r="N74" s="866"/>
      <c r="O74" s="866"/>
      <c r="P74" s="867"/>
      <c r="Q74" s="868">
        <v>945</v>
      </c>
      <c r="R74" s="834"/>
      <c r="S74" s="834"/>
      <c r="T74" s="834"/>
      <c r="U74" s="834"/>
      <c r="V74" s="834">
        <v>893</v>
      </c>
      <c r="W74" s="834"/>
      <c r="X74" s="834"/>
      <c r="Y74" s="834"/>
      <c r="Z74" s="834"/>
      <c r="AA74" s="834">
        <v>52</v>
      </c>
      <c r="AB74" s="834"/>
      <c r="AC74" s="834"/>
      <c r="AD74" s="834"/>
      <c r="AE74" s="834"/>
      <c r="AF74" s="834">
        <v>52</v>
      </c>
      <c r="AG74" s="834"/>
      <c r="AH74" s="834"/>
      <c r="AI74" s="834"/>
      <c r="AJ74" s="834"/>
      <c r="AK74" s="834" t="s">
        <v>582</v>
      </c>
      <c r="AL74" s="834"/>
      <c r="AM74" s="834"/>
      <c r="AN74" s="834"/>
      <c r="AO74" s="834"/>
      <c r="AP74" s="834" t="s">
        <v>582</v>
      </c>
      <c r="AQ74" s="834"/>
      <c r="AR74" s="834"/>
      <c r="AS74" s="834"/>
      <c r="AT74" s="834"/>
      <c r="AU74" s="834" t="s">
        <v>582</v>
      </c>
      <c r="AV74" s="834"/>
      <c r="AW74" s="834"/>
      <c r="AX74" s="834"/>
      <c r="AY74" s="834"/>
      <c r="AZ74" s="871"/>
      <c r="BA74" s="871"/>
      <c r="BB74" s="871"/>
      <c r="BC74" s="871"/>
      <c r="BD74" s="872"/>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65" t="s">
        <v>589</v>
      </c>
      <c r="C75" s="866"/>
      <c r="D75" s="866"/>
      <c r="E75" s="866"/>
      <c r="F75" s="866"/>
      <c r="G75" s="866"/>
      <c r="H75" s="866"/>
      <c r="I75" s="866"/>
      <c r="J75" s="866"/>
      <c r="K75" s="866"/>
      <c r="L75" s="866"/>
      <c r="M75" s="866"/>
      <c r="N75" s="866"/>
      <c r="O75" s="866"/>
      <c r="P75" s="867"/>
      <c r="Q75" s="873">
        <v>151</v>
      </c>
      <c r="R75" s="816"/>
      <c r="S75" s="816"/>
      <c r="T75" s="816"/>
      <c r="U75" s="817"/>
      <c r="V75" s="815">
        <v>143</v>
      </c>
      <c r="W75" s="816"/>
      <c r="X75" s="816"/>
      <c r="Y75" s="816"/>
      <c r="Z75" s="817"/>
      <c r="AA75" s="815">
        <v>9</v>
      </c>
      <c r="AB75" s="816"/>
      <c r="AC75" s="816"/>
      <c r="AD75" s="816"/>
      <c r="AE75" s="817"/>
      <c r="AF75" s="815">
        <v>9</v>
      </c>
      <c r="AG75" s="816"/>
      <c r="AH75" s="816"/>
      <c r="AI75" s="816"/>
      <c r="AJ75" s="817"/>
      <c r="AK75" s="834" t="s">
        <v>582</v>
      </c>
      <c r="AL75" s="834"/>
      <c r="AM75" s="834"/>
      <c r="AN75" s="834"/>
      <c r="AO75" s="834"/>
      <c r="AP75" s="834" t="s">
        <v>582</v>
      </c>
      <c r="AQ75" s="834"/>
      <c r="AR75" s="834"/>
      <c r="AS75" s="834"/>
      <c r="AT75" s="834"/>
      <c r="AU75" s="834" t="s">
        <v>582</v>
      </c>
      <c r="AV75" s="834"/>
      <c r="AW75" s="834"/>
      <c r="AX75" s="834"/>
      <c r="AY75" s="834"/>
      <c r="AZ75" s="871"/>
      <c r="BA75" s="871"/>
      <c r="BB75" s="871"/>
      <c r="BC75" s="871"/>
      <c r="BD75" s="872"/>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65" t="s">
        <v>590</v>
      </c>
      <c r="C76" s="866"/>
      <c r="D76" s="866"/>
      <c r="E76" s="866"/>
      <c r="F76" s="866"/>
      <c r="G76" s="866"/>
      <c r="H76" s="866"/>
      <c r="I76" s="866"/>
      <c r="J76" s="866"/>
      <c r="K76" s="866"/>
      <c r="L76" s="866"/>
      <c r="M76" s="866"/>
      <c r="N76" s="866"/>
      <c r="O76" s="866"/>
      <c r="P76" s="867"/>
      <c r="Q76" s="873">
        <v>1199</v>
      </c>
      <c r="R76" s="816"/>
      <c r="S76" s="816"/>
      <c r="T76" s="816"/>
      <c r="U76" s="817"/>
      <c r="V76" s="815">
        <v>1134</v>
      </c>
      <c r="W76" s="816"/>
      <c r="X76" s="816"/>
      <c r="Y76" s="816"/>
      <c r="Z76" s="817"/>
      <c r="AA76" s="815">
        <v>65</v>
      </c>
      <c r="AB76" s="816"/>
      <c r="AC76" s="816"/>
      <c r="AD76" s="816"/>
      <c r="AE76" s="817"/>
      <c r="AF76" s="815">
        <v>65</v>
      </c>
      <c r="AG76" s="816"/>
      <c r="AH76" s="816"/>
      <c r="AI76" s="816"/>
      <c r="AJ76" s="817"/>
      <c r="AK76" s="815" t="s">
        <v>593</v>
      </c>
      <c r="AL76" s="816"/>
      <c r="AM76" s="816"/>
      <c r="AN76" s="816"/>
      <c r="AO76" s="817"/>
      <c r="AP76" s="815">
        <v>136</v>
      </c>
      <c r="AQ76" s="816"/>
      <c r="AR76" s="816"/>
      <c r="AS76" s="816"/>
      <c r="AT76" s="817"/>
      <c r="AU76" s="815">
        <v>21</v>
      </c>
      <c r="AV76" s="816"/>
      <c r="AW76" s="816"/>
      <c r="AX76" s="816"/>
      <c r="AY76" s="817"/>
      <c r="AZ76" s="871"/>
      <c r="BA76" s="871"/>
      <c r="BB76" s="871"/>
      <c r="BC76" s="871"/>
      <c r="BD76" s="872"/>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65" t="s">
        <v>591</v>
      </c>
      <c r="C77" s="866"/>
      <c r="D77" s="866"/>
      <c r="E77" s="866"/>
      <c r="F77" s="866"/>
      <c r="G77" s="866"/>
      <c r="H77" s="866"/>
      <c r="I77" s="866"/>
      <c r="J77" s="866"/>
      <c r="K77" s="866"/>
      <c r="L77" s="866"/>
      <c r="M77" s="866"/>
      <c r="N77" s="866"/>
      <c r="O77" s="866"/>
      <c r="P77" s="867"/>
      <c r="Q77" s="873">
        <v>128627</v>
      </c>
      <c r="R77" s="816"/>
      <c r="S77" s="816"/>
      <c r="T77" s="816"/>
      <c r="U77" s="817"/>
      <c r="V77" s="815">
        <v>125905</v>
      </c>
      <c r="W77" s="816"/>
      <c r="X77" s="816"/>
      <c r="Y77" s="816"/>
      <c r="Z77" s="817"/>
      <c r="AA77" s="815">
        <v>2722</v>
      </c>
      <c r="AB77" s="816"/>
      <c r="AC77" s="816"/>
      <c r="AD77" s="816"/>
      <c r="AE77" s="817"/>
      <c r="AF77" s="815">
        <v>2722</v>
      </c>
      <c r="AG77" s="816"/>
      <c r="AH77" s="816"/>
      <c r="AI77" s="816"/>
      <c r="AJ77" s="817"/>
      <c r="AK77" s="815">
        <v>1644</v>
      </c>
      <c r="AL77" s="816"/>
      <c r="AM77" s="816"/>
      <c r="AN77" s="816"/>
      <c r="AO77" s="817"/>
      <c r="AP77" s="815" t="s">
        <v>593</v>
      </c>
      <c r="AQ77" s="816"/>
      <c r="AR77" s="816"/>
      <c r="AS77" s="816"/>
      <c r="AT77" s="817"/>
      <c r="AU77" s="815" t="s">
        <v>592</v>
      </c>
      <c r="AV77" s="816"/>
      <c r="AW77" s="816"/>
      <c r="AX77" s="816"/>
      <c r="AY77" s="817"/>
      <c r="AZ77" s="871"/>
      <c r="BA77" s="871"/>
      <c r="BB77" s="871"/>
      <c r="BC77" s="871"/>
      <c r="BD77" s="872"/>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65"/>
      <c r="C78" s="866"/>
      <c r="D78" s="866"/>
      <c r="E78" s="866"/>
      <c r="F78" s="866"/>
      <c r="G78" s="866"/>
      <c r="H78" s="866"/>
      <c r="I78" s="866"/>
      <c r="J78" s="866"/>
      <c r="K78" s="866"/>
      <c r="L78" s="866"/>
      <c r="M78" s="866"/>
      <c r="N78" s="866"/>
      <c r="O78" s="866"/>
      <c r="P78" s="867"/>
      <c r="Q78" s="868"/>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71"/>
      <c r="BA78" s="871"/>
      <c r="BB78" s="871"/>
      <c r="BC78" s="871"/>
      <c r="BD78" s="872"/>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65"/>
      <c r="C79" s="866"/>
      <c r="D79" s="866"/>
      <c r="E79" s="866"/>
      <c r="F79" s="866"/>
      <c r="G79" s="866"/>
      <c r="H79" s="866"/>
      <c r="I79" s="866"/>
      <c r="J79" s="866"/>
      <c r="K79" s="866"/>
      <c r="L79" s="866"/>
      <c r="M79" s="866"/>
      <c r="N79" s="866"/>
      <c r="O79" s="866"/>
      <c r="P79" s="867"/>
      <c r="Q79" s="868"/>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71"/>
      <c r="BA79" s="871"/>
      <c r="BB79" s="871"/>
      <c r="BC79" s="871"/>
      <c r="BD79" s="872"/>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65"/>
      <c r="C80" s="866"/>
      <c r="D80" s="866"/>
      <c r="E80" s="866"/>
      <c r="F80" s="866"/>
      <c r="G80" s="866"/>
      <c r="H80" s="866"/>
      <c r="I80" s="866"/>
      <c r="J80" s="866"/>
      <c r="K80" s="866"/>
      <c r="L80" s="866"/>
      <c r="M80" s="866"/>
      <c r="N80" s="866"/>
      <c r="O80" s="866"/>
      <c r="P80" s="867"/>
      <c r="Q80" s="868"/>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71"/>
      <c r="BA80" s="871"/>
      <c r="BB80" s="871"/>
      <c r="BC80" s="871"/>
      <c r="BD80" s="872"/>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65"/>
      <c r="C81" s="866"/>
      <c r="D81" s="866"/>
      <c r="E81" s="866"/>
      <c r="F81" s="866"/>
      <c r="G81" s="866"/>
      <c r="H81" s="866"/>
      <c r="I81" s="866"/>
      <c r="J81" s="866"/>
      <c r="K81" s="866"/>
      <c r="L81" s="866"/>
      <c r="M81" s="866"/>
      <c r="N81" s="866"/>
      <c r="O81" s="866"/>
      <c r="P81" s="867"/>
      <c r="Q81" s="868"/>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71"/>
      <c r="BA81" s="871"/>
      <c r="BB81" s="871"/>
      <c r="BC81" s="871"/>
      <c r="BD81" s="872"/>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65"/>
      <c r="C82" s="866"/>
      <c r="D82" s="866"/>
      <c r="E82" s="866"/>
      <c r="F82" s="866"/>
      <c r="G82" s="866"/>
      <c r="H82" s="866"/>
      <c r="I82" s="866"/>
      <c r="J82" s="866"/>
      <c r="K82" s="866"/>
      <c r="L82" s="866"/>
      <c r="M82" s="866"/>
      <c r="N82" s="866"/>
      <c r="O82" s="866"/>
      <c r="P82" s="867"/>
      <c r="Q82" s="868"/>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71"/>
      <c r="BA82" s="871"/>
      <c r="BB82" s="871"/>
      <c r="BC82" s="871"/>
      <c r="BD82" s="872"/>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65"/>
      <c r="C83" s="866"/>
      <c r="D83" s="866"/>
      <c r="E83" s="866"/>
      <c r="F83" s="866"/>
      <c r="G83" s="866"/>
      <c r="H83" s="866"/>
      <c r="I83" s="866"/>
      <c r="J83" s="866"/>
      <c r="K83" s="866"/>
      <c r="L83" s="866"/>
      <c r="M83" s="866"/>
      <c r="N83" s="866"/>
      <c r="O83" s="866"/>
      <c r="P83" s="867"/>
      <c r="Q83" s="868"/>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71"/>
      <c r="BA83" s="871"/>
      <c r="BB83" s="871"/>
      <c r="BC83" s="871"/>
      <c r="BD83" s="872"/>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65"/>
      <c r="C84" s="866"/>
      <c r="D84" s="866"/>
      <c r="E84" s="866"/>
      <c r="F84" s="866"/>
      <c r="G84" s="866"/>
      <c r="H84" s="866"/>
      <c r="I84" s="866"/>
      <c r="J84" s="866"/>
      <c r="K84" s="866"/>
      <c r="L84" s="866"/>
      <c r="M84" s="866"/>
      <c r="N84" s="866"/>
      <c r="O84" s="866"/>
      <c r="P84" s="867"/>
      <c r="Q84" s="868"/>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71"/>
      <c r="BA84" s="871"/>
      <c r="BB84" s="871"/>
      <c r="BC84" s="871"/>
      <c r="BD84" s="872"/>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65"/>
      <c r="C85" s="866"/>
      <c r="D85" s="866"/>
      <c r="E85" s="866"/>
      <c r="F85" s="866"/>
      <c r="G85" s="866"/>
      <c r="H85" s="866"/>
      <c r="I85" s="866"/>
      <c r="J85" s="866"/>
      <c r="K85" s="866"/>
      <c r="L85" s="866"/>
      <c r="M85" s="866"/>
      <c r="N85" s="866"/>
      <c r="O85" s="866"/>
      <c r="P85" s="867"/>
      <c r="Q85" s="868"/>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71"/>
      <c r="BA85" s="871"/>
      <c r="BB85" s="871"/>
      <c r="BC85" s="871"/>
      <c r="BD85" s="872"/>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65"/>
      <c r="C86" s="866"/>
      <c r="D86" s="866"/>
      <c r="E86" s="866"/>
      <c r="F86" s="866"/>
      <c r="G86" s="866"/>
      <c r="H86" s="866"/>
      <c r="I86" s="866"/>
      <c r="J86" s="866"/>
      <c r="K86" s="866"/>
      <c r="L86" s="866"/>
      <c r="M86" s="866"/>
      <c r="N86" s="866"/>
      <c r="O86" s="866"/>
      <c r="P86" s="867"/>
      <c r="Q86" s="868"/>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71"/>
      <c r="BA86" s="871"/>
      <c r="BB86" s="871"/>
      <c r="BC86" s="871"/>
      <c r="BD86" s="872"/>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904"/>
      <c r="BA87" s="904"/>
      <c r="BB87" s="904"/>
      <c r="BC87" s="904"/>
      <c r="BD87" s="905"/>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460</v>
      </c>
      <c r="B88" s="795" t="s">
        <v>493</v>
      </c>
      <c r="C88" s="796"/>
      <c r="D88" s="796"/>
      <c r="E88" s="796"/>
      <c r="F88" s="796"/>
      <c r="G88" s="796"/>
      <c r="H88" s="796"/>
      <c r="I88" s="796"/>
      <c r="J88" s="796"/>
      <c r="K88" s="796"/>
      <c r="L88" s="796"/>
      <c r="M88" s="796"/>
      <c r="N88" s="796"/>
      <c r="O88" s="796"/>
      <c r="P88" s="797"/>
      <c r="Q88" s="846"/>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58"/>
      <c r="BA88" s="858"/>
      <c r="BB88" s="858"/>
      <c r="BC88" s="858"/>
      <c r="BD88" s="859"/>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460</v>
      </c>
      <c r="BR102" s="795" t="s">
        <v>494</v>
      </c>
      <c r="BS102" s="796"/>
      <c r="BT102" s="796"/>
      <c r="BU102" s="796"/>
      <c r="BV102" s="796"/>
      <c r="BW102" s="796"/>
      <c r="BX102" s="796"/>
      <c r="BY102" s="796"/>
      <c r="BZ102" s="796"/>
      <c r="CA102" s="796"/>
      <c r="CB102" s="796"/>
      <c r="CC102" s="796"/>
      <c r="CD102" s="796"/>
      <c r="CE102" s="796"/>
      <c r="CF102" s="796"/>
      <c r="CG102" s="797"/>
      <c r="CH102" s="876"/>
      <c r="CI102" s="877"/>
      <c r="CJ102" s="877"/>
      <c r="CK102" s="877"/>
      <c r="CL102" s="878"/>
      <c r="CM102" s="876"/>
      <c r="CN102" s="877"/>
      <c r="CO102" s="877"/>
      <c r="CP102" s="877"/>
      <c r="CQ102" s="878"/>
      <c r="CR102" s="874"/>
      <c r="CS102" s="848"/>
      <c r="CT102" s="848"/>
      <c r="CU102" s="848"/>
      <c r="CV102" s="875"/>
      <c r="CW102" s="874"/>
      <c r="CX102" s="848"/>
      <c r="CY102" s="848"/>
      <c r="CZ102" s="848"/>
      <c r="DA102" s="875"/>
      <c r="DB102" s="874"/>
      <c r="DC102" s="848"/>
      <c r="DD102" s="848"/>
      <c r="DE102" s="848"/>
      <c r="DF102" s="875"/>
      <c r="DG102" s="874"/>
      <c r="DH102" s="848"/>
      <c r="DI102" s="848"/>
      <c r="DJ102" s="848"/>
      <c r="DK102" s="875"/>
      <c r="DL102" s="874"/>
      <c r="DM102" s="848"/>
      <c r="DN102" s="848"/>
      <c r="DO102" s="848"/>
      <c r="DP102" s="875"/>
      <c r="DQ102" s="874"/>
      <c r="DR102" s="848"/>
      <c r="DS102" s="848"/>
      <c r="DT102" s="848"/>
      <c r="DU102" s="875"/>
      <c r="DV102" s="907"/>
      <c r="DW102" s="908"/>
      <c r="DX102" s="908"/>
      <c r="DY102" s="908"/>
      <c r="DZ102" s="909"/>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3" t="s">
        <v>495</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6" t="s">
        <v>496</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8" t="s">
        <v>499</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500</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94" customFormat="1" ht="26.25" customHeight="1" x14ac:dyDescent="0.15">
      <c r="A109" s="901" t="s">
        <v>501</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10" t="s">
        <v>502</v>
      </c>
      <c r="AB109" s="902"/>
      <c r="AC109" s="902"/>
      <c r="AD109" s="902"/>
      <c r="AE109" s="903"/>
      <c r="AF109" s="910" t="s">
        <v>361</v>
      </c>
      <c r="AG109" s="902"/>
      <c r="AH109" s="902"/>
      <c r="AI109" s="902"/>
      <c r="AJ109" s="903"/>
      <c r="AK109" s="910" t="s">
        <v>360</v>
      </c>
      <c r="AL109" s="902"/>
      <c r="AM109" s="902"/>
      <c r="AN109" s="902"/>
      <c r="AO109" s="903"/>
      <c r="AP109" s="910" t="s">
        <v>503</v>
      </c>
      <c r="AQ109" s="902"/>
      <c r="AR109" s="902"/>
      <c r="AS109" s="902"/>
      <c r="AT109" s="911"/>
      <c r="AU109" s="901" t="s">
        <v>501</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10" t="s">
        <v>502</v>
      </c>
      <c r="BR109" s="902"/>
      <c r="BS109" s="902"/>
      <c r="BT109" s="902"/>
      <c r="BU109" s="903"/>
      <c r="BV109" s="910" t="s">
        <v>361</v>
      </c>
      <c r="BW109" s="902"/>
      <c r="BX109" s="902"/>
      <c r="BY109" s="902"/>
      <c r="BZ109" s="903"/>
      <c r="CA109" s="910" t="s">
        <v>360</v>
      </c>
      <c r="CB109" s="902"/>
      <c r="CC109" s="902"/>
      <c r="CD109" s="902"/>
      <c r="CE109" s="903"/>
      <c r="CF109" s="912" t="s">
        <v>503</v>
      </c>
      <c r="CG109" s="912"/>
      <c r="CH109" s="912"/>
      <c r="CI109" s="912"/>
      <c r="CJ109" s="912"/>
      <c r="CK109" s="910" t="s">
        <v>504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10" t="s">
        <v>502</v>
      </c>
      <c r="DH109" s="902"/>
      <c r="DI109" s="902"/>
      <c r="DJ109" s="902"/>
      <c r="DK109" s="903"/>
      <c r="DL109" s="910" t="s">
        <v>361</v>
      </c>
      <c r="DM109" s="902"/>
      <c r="DN109" s="902"/>
      <c r="DO109" s="902"/>
      <c r="DP109" s="903"/>
      <c r="DQ109" s="910" t="s">
        <v>360</v>
      </c>
      <c r="DR109" s="902"/>
      <c r="DS109" s="902"/>
      <c r="DT109" s="902"/>
      <c r="DU109" s="903"/>
      <c r="DV109" s="910" t="s">
        <v>503</v>
      </c>
      <c r="DW109" s="902"/>
      <c r="DX109" s="902"/>
      <c r="DY109" s="902"/>
      <c r="DZ109" s="911"/>
    </row>
    <row r="110" spans="1:131" s="194" customFormat="1" ht="26.25" customHeight="1" x14ac:dyDescent="0.15">
      <c r="A110" s="952" t="s">
        <v>505</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53">
        <v>2325005</v>
      </c>
      <c r="AB110" s="954"/>
      <c r="AC110" s="954"/>
      <c r="AD110" s="954"/>
      <c r="AE110" s="955"/>
      <c r="AF110" s="956">
        <v>2184426</v>
      </c>
      <c r="AG110" s="954"/>
      <c r="AH110" s="954"/>
      <c r="AI110" s="954"/>
      <c r="AJ110" s="955"/>
      <c r="AK110" s="956">
        <v>2060344</v>
      </c>
      <c r="AL110" s="954"/>
      <c r="AM110" s="954"/>
      <c r="AN110" s="954"/>
      <c r="AO110" s="955"/>
      <c r="AP110" s="967">
        <v>45.2</v>
      </c>
      <c r="AQ110" s="968"/>
      <c r="AR110" s="968"/>
      <c r="AS110" s="968"/>
      <c r="AT110" s="969"/>
      <c r="AU110" s="970" t="s">
        <v>133</v>
      </c>
      <c r="AV110" s="971"/>
      <c r="AW110" s="971"/>
      <c r="AX110" s="971"/>
      <c r="AY110" s="972"/>
      <c r="AZ110" s="914" t="s">
        <v>506</v>
      </c>
      <c r="BA110" s="915"/>
      <c r="BB110" s="915"/>
      <c r="BC110" s="915"/>
      <c r="BD110" s="915"/>
      <c r="BE110" s="915"/>
      <c r="BF110" s="915"/>
      <c r="BG110" s="915"/>
      <c r="BH110" s="915"/>
      <c r="BI110" s="915"/>
      <c r="BJ110" s="915"/>
      <c r="BK110" s="915"/>
      <c r="BL110" s="915"/>
      <c r="BM110" s="915"/>
      <c r="BN110" s="915"/>
      <c r="BO110" s="915"/>
      <c r="BP110" s="916"/>
      <c r="BQ110" s="917">
        <v>14561040</v>
      </c>
      <c r="BR110" s="918"/>
      <c r="BS110" s="918"/>
      <c r="BT110" s="918"/>
      <c r="BU110" s="918"/>
      <c r="BV110" s="918">
        <v>13779790</v>
      </c>
      <c r="BW110" s="918"/>
      <c r="BX110" s="918"/>
      <c r="BY110" s="918"/>
      <c r="BZ110" s="918"/>
      <c r="CA110" s="918">
        <v>13016834</v>
      </c>
      <c r="CB110" s="918"/>
      <c r="CC110" s="918"/>
      <c r="CD110" s="918"/>
      <c r="CE110" s="918"/>
      <c r="CF110" s="932">
        <v>285.3</v>
      </c>
      <c r="CG110" s="933"/>
      <c r="CH110" s="933"/>
      <c r="CI110" s="933"/>
      <c r="CJ110" s="933"/>
      <c r="CK110" s="940" t="s">
        <v>507</v>
      </c>
      <c r="CL110" s="941"/>
      <c r="CM110" s="934" t="s">
        <v>508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7" t="s">
        <v>509</v>
      </c>
      <c r="DH110" s="918"/>
      <c r="DI110" s="918"/>
      <c r="DJ110" s="918"/>
      <c r="DK110" s="918"/>
      <c r="DL110" s="918" t="s">
        <v>509</v>
      </c>
      <c r="DM110" s="918"/>
      <c r="DN110" s="918"/>
      <c r="DO110" s="918"/>
      <c r="DP110" s="918"/>
      <c r="DQ110" s="918" t="s">
        <v>509</v>
      </c>
      <c r="DR110" s="918"/>
      <c r="DS110" s="918"/>
      <c r="DT110" s="918"/>
      <c r="DU110" s="918"/>
      <c r="DV110" s="921" t="s">
        <v>509</v>
      </c>
      <c r="DW110" s="921"/>
      <c r="DX110" s="921"/>
      <c r="DY110" s="921"/>
      <c r="DZ110" s="922"/>
    </row>
    <row r="111" spans="1:131" s="194" customFormat="1" ht="26.25" customHeight="1" x14ac:dyDescent="0.15">
      <c r="A111" s="963" t="s">
        <v>510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511</v>
      </c>
      <c r="AB111" s="927"/>
      <c r="AC111" s="927"/>
      <c r="AD111" s="927"/>
      <c r="AE111" s="928"/>
      <c r="AF111" s="926" t="s">
        <v>511</v>
      </c>
      <c r="AG111" s="927"/>
      <c r="AH111" s="927"/>
      <c r="AI111" s="927"/>
      <c r="AJ111" s="928"/>
      <c r="AK111" s="926" t="s">
        <v>511</v>
      </c>
      <c r="AL111" s="927"/>
      <c r="AM111" s="927"/>
      <c r="AN111" s="927"/>
      <c r="AO111" s="928"/>
      <c r="AP111" s="923" t="s">
        <v>511</v>
      </c>
      <c r="AQ111" s="924"/>
      <c r="AR111" s="924"/>
      <c r="AS111" s="924"/>
      <c r="AT111" s="925"/>
      <c r="AU111" s="973"/>
      <c r="AV111" s="974"/>
      <c r="AW111" s="974"/>
      <c r="AX111" s="974"/>
      <c r="AY111" s="975"/>
      <c r="AZ111" s="895" t="s">
        <v>512</v>
      </c>
      <c r="BA111" s="896"/>
      <c r="BB111" s="896"/>
      <c r="BC111" s="896"/>
      <c r="BD111" s="896"/>
      <c r="BE111" s="896"/>
      <c r="BF111" s="896"/>
      <c r="BG111" s="896"/>
      <c r="BH111" s="896"/>
      <c r="BI111" s="896"/>
      <c r="BJ111" s="896"/>
      <c r="BK111" s="896"/>
      <c r="BL111" s="896"/>
      <c r="BM111" s="896"/>
      <c r="BN111" s="896"/>
      <c r="BO111" s="896"/>
      <c r="BP111" s="897"/>
      <c r="BQ111" s="891" t="s">
        <v>513</v>
      </c>
      <c r="BR111" s="892"/>
      <c r="BS111" s="892"/>
      <c r="BT111" s="892"/>
      <c r="BU111" s="892"/>
      <c r="BV111" s="892" t="s">
        <v>513</v>
      </c>
      <c r="BW111" s="892"/>
      <c r="BX111" s="892"/>
      <c r="BY111" s="892"/>
      <c r="BZ111" s="892"/>
      <c r="CA111" s="892" t="s">
        <v>513</v>
      </c>
      <c r="CB111" s="892"/>
      <c r="CC111" s="892"/>
      <c r="CD111" s="892"/>
      <c r="CE111" s="892"/>
      <c r="CF111" s="893" t="s">
        <v>513</v>
      </c>
      <c r="CG111" s="894"/>
      <c r="CH111" s="894"/>
      <c r="CI111" s="894"/>
      <c r="CJ111" s="894"/>
      <c r="CK111" s="942"/>
      <c r="CL111" s="943"/>
      <c r="CM111" s="929" t="s">
        <v>514</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891" t="s">
        <v>515</v>
      </c>
      <c r="DH111" s="892"/>
      <c r="DI111" s="892"/>
      <c r="DJ111" s="892"/>
      <c r="DK111" s="892"/>
      <c r="DL111" s="892" t="s">
        <v>515</v>
      </c>
      <c r="DM111" s="892"/>
      <c r="DN111" s="892"/>
      <c r="DO111" s="892"/>
      <c r="DP111" s="892"/>
      <c r="DQ111" s="892" t="s">
        <v>515</v>
      </c>
      <c r="DR111" s="892"/>
      <c r="DS111" s="892"/>
      <c r="DT111" s="892"/>
      <c r="DU111" s="892"/>
      <c r="DV111" s="919" t="s">
        <v>515</v>
      </c>
      <c r="DW111" s="919"/>
      <c r="DX111" s="919"/>
      <c r="DY111" s="919"/>
      <c r="DZ111" s="920"/>
    </row>
    <row r="112" spans="1:131" s="194" customFormat="1" ht="26.25" customHeight="1" x14ac:dyDescent="0.15">
      <c r="A112" s="957" t="s">
        <v>516</v>
      </c>
      <c r="B112" s="958"/>
      <c r="C112" s="896" t="s">
        <v>517</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890" t="s">
        <v>518</v>
      </c>
      <c r="AB112" s="885"/>
      <c r="AC112" s="885"/>
      <c r="AD112" s="885"/>
      <c r="AE112" s="886"/>
      <c r="AF112" s="884" t="s">
        <v>518</v>
      </c>
      <c r="AG112" s="885"/>
      <c r="AH112" s="885"/>
      <c r="AI112" s="885"/>
      <c r="AJ112" s="886"/>
      <c r="AK112" s="884" t="s">
        <v>518</v>
      </c>
      <c r="AL112" s="885"/>
      <c r="AM112" s="885"/>
      <c r="AN112" s="885"/>
      <c r="AO112" s="886"/>
      <c r="AP112" s="887" t="s">
        <v>518</v>
      </c>
      <c r="AQ112" s="888"/>
      <c r="AR112" s="888"/>
      <c r="AS112" s="888"/>
      <c r="AT112" s="889"/>
      <c r="AU112" s="973"/>
      <c r="AV112" s="974"/>
      <c r="AW112" s="974"/>
      <c r="AX112" s="974"/>
      <c r="AY112" s="975"/>
      <c r="AZ112" s="895" t="s">
        <v>519</v>
      </c>
      <c r="BA112" s="896"/>
      <c r="BB112" s="896"/>
      <c r="BC112" s="896"/>
      <c r="BD112" s="896"/>
      <c r="BE112" s="896"/>
      <c r="BF112" s="896"/>
      <c r="BG112" s="896"/>
      <c r="BH112" s="896"/>
      <c r="BI112" s="896"/>
      <c r="BJ112" s="896"/>
      <c r="BK112" s="896"/>
      <c r="BL112" s="896"/>
      <c r="BM112" s="896"/>
      <c r="BN112" s="896"/>
      <c r="BO112" s="896"/>
      <c r="BP112" s="897"/>
      <c r="BQ112" s="891">
        <v>4654327</v>
      </c>
      <c r="BR112" s="892"/>
      <c r="BS112" s="892"/>
      <c r="BT112" s="892"/>
      <c r="BU112" s="892"/>
      <c r="BV112" s="892">
        <v>4626509</v>
      </c>
      <c r="BW112" s="892"/>
      <c r="BX112" s="892"/>
      <c r="BY112" s="892"/>
      <c r="BZ112" s="892"/>
      <c r="CA112" s="892">
        <v>4557890</v>
      </c>
      <c r="CB112" s="892"/>
      <c r="CC112" s="892"/>
      <c r="CD112" s="892"/>
      <c r="CE112" s="892"/>
      <c r="CF112" s="893">
        <v>99.9</v>
      </c>
      <c r="CG112" s="894"/>
      <c r="CH112" s="894"/>
      <c r="CI112" s="894"/>
      <c r="CJ112" s="894"/>
      <c r="CK112" s="942"/>
      <c r="CL112" s="943"/>
      <c r="CM112" s="929" t="s">
        <v>520</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891" t="s">
        <v>521</v>
      </c>
      <c r="DH112" s="892"/>
      <c r="DI112" s="892"/>
      <c r="DJ112" s="892"/>
      <c r="DK112" s="892"/>
      <c r="DL112" s="892" t="s">
        <v>521</v>
      </c>
      <c r="DM112" s="892"/>
      <c r="DN112" s="892"/>
      <c r="DO112" s="892"/>
      <c r="DP112" s="892"/>
      <c r="DQ112" s="892" t="s">
        <v>521</v>
      </c>
      <c r="DR112" s="892"/>
      <c r="DS112" s="892"/>
      <c r="DT112" s="892"/>
      <c r="DU112" s="892"/>
      <c r="DV112" s="919" t="s">
        <v>521</v>
      </c>
      <c r="DW112" s="919"/>
      <c r="DX112" s="919"/>
      <c r="DY112" s="919"/>
      <c r="DZ112" s="920"/>
    </row>
    <row r="113" spans="1:130" s="194" customFormat="1" ht="26.25" customHeight="1" x14ac:dyDescent="0.15">
      <c r="A113" s="959"/>
      <c r="B113" s="960"/>
      <c r="C113" s="896" t="s">
        <v>522</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66">
        <v>285481</v>
      </c>
      <c r="AB113" s="927"/>
      <c r="AC113" s="927"/>
      <c r="AD113" s="927"/>
      <c r="AE113" s="928"/>
      <c r="AF113" s="926">
        <v>314711</v>
      </c>
      <c r="AG113" s="927"/>
      <c r="AH113" s="927"/>
      <c r="AI113" s="927"/>
      <c r="AJ113" s="928"/>
      <c r="AK113" s="926">
        <v>302090</v>
      </c>
      <c r="AL113" s="927"/>
      <c r="AM113" s="927"/>
      <c r="AN113" s="927"/>
      <c r="AO113" s="928"/>
      <c r="AP113" s="923">
        <v>6.6</v>
      </c>
      <c r="AQ113" s="924"/>
      <c r="AR113" s="924"/>
      <c r="AS113" s="924"/>
      <c r="AT113" s="925"/>
      <c r="AU113" s="973"/>
      <c r="AV113" s="974"/>
      <c r="AW113" s="974"/>
      <c r="AX113" s="974"/>
      <c r="AY113" s="975"/>
      <c r="AZ113" s="895" t="s">
        <v>523</v>
      </c>
      <c r="BA113" s="896"/>
      <c r="BB113" s="896"/>
      <c r="BC113" s="896"/>
      <c r="BD113" s="896"/>
      <c r="BE113" s="896"/>
      <c r="BF113" s="896"/>
      <c r="BG113" s="896"/>
      <c r="BH113" s="896"/>
      <c r="BI113" s="896"/>
      <c r="BJ113" s="896"/>
      <c r="BK113" s="896"/>
      <c r="BL113" s="896"/>
      <c r="BM113" s="896"/>
      <c r="BN113" s="896"/>
      <c r="BO113" s="896"/>
      <c r="BP113" s="897"/>
      <c r="BQ113" s="891">
        <v>1002910</v>
      </c>
      <c r="BR113" s="892"/>
      <c r="BS113" s="892"/>
      <c r="BT113" s="892"/>
      <c r="BU113" s="892"/>
      <c r="BV113" s="892">
        <v>872008</v>
      </c>
      <c r="BW113" s="892"/>
      <c r="BX113" s="892"/>
      <c r="BY113" s="892"/>
      <c r="BZ113" s="892"/>
      <c r="CA113" s="892">
        <v>893203</v>
      </c>
      <c r="CB113" s="892"/>
      <c r="CC113" s="892"/>
      <c r="CD113" s="892"/>
      <c r="CE113" s="892"/>
      <c r="CF113" s="893">
        <v>19.600000000000001</v>
      </c>
      <c r="CG113" s="894"/>
      <c r="CH113" s="894"/>
      <c r="CI113" s="894"/>
      <c r="CJ113" s="894"/>
      <c r="CK113" s="942"/>
      <c r="CL113" s="943"/>
      <c r="CM113" s="929" t="s">
        <v>524</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890" t="s">
        <v>525</v>
      </c>
      <c r="DH113" s="885"/>
      <c r="DI113" s="885"/>
      <c r="DJ113" s="885"/>
      <c r="DK113" s="886"/>
      <c r="DL113" s="884" t="s">
        <v>525</v>
      </c>
      <c r="DM113" s="885"/>
      <c r="DN113" s="885"/>
      <c r="DO113" s="885"/>
      <c r="DP113" s="886"/>
      <c r="DQ113" s="884" t="s">
        <v>525</v>
      </c>
      <c r="DR113" s="885"/>
      <c r="DS113" s="885"/>
      <c r="DT113" s="885"/>
      <c r="DU113" s="886"/>
      <c r="DV113" s="887" t="s">
        <v>525</v>
      </c>
      <c r="DW113" s="888"/>
      <c r="DX113" s="888"/>
      <c r="DY113" s="888"/>
      <c r="DZ113" s="889"/>
    </row>
    <row r="114" spans="1:130" s="194" customFormat="1" ht="26.25" customHeight="1" x14ac:dyDescent="0.15">
      <c r="A114" s="959"/>
      <c r="B114" s="960"/>
      <c r="C114" s="896" t="s">
        <v>526</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890">
        <v>125326</v>
      </c>
      <c r="AB114" s="885"/>
      <c r="AC114" s="885"/>
      <c r="AD114" s="885"/>
      <c r="AE114" s="886"/>
      <c r="AF114" s="884">
        <v>140214</v>
      </c>
      <c r="AG114" s="885"/>
      <c r="AH114" s="885"/>
      <c r="AI114" s="885"/>
      <c r="AJ114" s="886"/>
      <c r="AK114" s="884">
        <v>104205</v>
      </c>
      <c r="AL114" s="885"/>
      <c r="AM114" s="885"/>
      <c r="AN114" s="885"/>
      <c r="AO114" s="886"/>
      <c r="AP114" s="887">
        <v>2.2999999999999998</v>
      </c>
      <c r="AQ114" s="888"/>
      <c r="AR114" s="888"/>
      <c r="AS114" s="888"/>
      <c r="AT114" s="889"/>
      <c r="AU114" s="973"/>
      <c r="AV114" s="974"/>
      <c r="AW114" s="974"/>
      <c r="AX114" s="974"/>
      <c r="AY114" s="975"/>
      <c r="AZ114" s="895" t="s">
        <v>527</v>
      </c>
      <c r="BA114" s="896"/>
      <c r="BB114" s="896"/>
      <c r="BC114" s="896"/>
      <c r="BD114" s="896"/>
      <c r="BE114" s="896"/>
      <c r="BF114" s="896"/>
      <c r="BG114" s="896"/>
      <c r="BH114" s="896"/>
      <c r="BI114" s="896"/>
      <c r="BJ114" s="896"/>
      <c r="BK114" s="896"/>
      <c r="BL114" s="896"/>
      <c r="BM114" s="896"/>
      <c r="BN114" s="896"/>
      <c r="BO114" s="896"/>
      <c r="BP114" s="897"/>
      <c r="BQ114" s="891">
        <v>2285169</v>
      </c>
      <c r="BR114" s="892"/>
      <c r="BS114" s="892"/>
      <c r="BT114" s="892"/>
      <c r="BU114" s="892"/>
      <c r="BV114" s="892">
        <v>2285838</v>
      </c>
      <c r="BW114" s="892"/>
      <c r="BX114" s="892"/>
      <c r="BY114" s="892"/>
      <c r="BZ114" s="892"/>
      <c r="CA114" s="892">
        <v>2264002</v>
      </c>
      <c r="CB114" s="892"/>
      <c r="CC114" s="892"/>
      <c r="CD114" s="892"/>
      <c r="CE114" s="892"/>
      <c r="CF114" s="893">
        <v>49.6</v>
      </c>
      <c r="CG114" s="894"/>
      <c r="CH114" s="894"/>
      <c r="CI114" s="894"/>
      <c r="CJ114" s="894"/>
      <c r="CK114" s="942"/>
      <c r="CL114" s="943"/>
      <c r="CM114" s="929" t="s">
        <v>528</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890" t="s">
        <v>529</v>
      </c>
      <c r="DH114" s="885"/>
      <c r="DI114" s="885"/>
      <c r="DJ114" s="885"/>
      <c r="DK114" s="886"/>
      <c r="DL114" s="884" t="s">
        <v>529</v>
      </c>
      <c r="DM114" s="885"/>
      <c r="DN114" s="885"/>
      <c r="DO114" s="885"/>
      <c r="DP114" s="886"/>
      <c r="DQ114" s="884" t="s">
        <v>529</v>
      </c>
      <c r="DR114" s="885"/>
      <c r="DS114" s="885"/>
      <c r="DT114" s="885"/>
      <c r="DU114" s="886"/>
      <c r="DV114" s="887" t="s">
        <v>529</v>
      </c>
      <c r="DW114" s="888"/>
      <c r="DX114" s="888"/>
      <c r="DY114" s="888"/>
      <c r="DZ114" s="889"/>
    </row>
    <row r="115" spans="1:130" s="194" customFormat="1" ht="26.25" customHeight="1" x14ac:dyDescent="0.15">
      <c r="A115" s="959"/>
      <c r="B115" s="960"/>
      <c r="C115" s="896" t="s">
        <v>530</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66" t="s">
        <v>513</v>
      </c>
      <c r="AB115" s="927"/>
      <c r="AC115" s="927"/>
      <c r="AD115" s="927"/>
      <c r="AE115" s="928"/>
      <c r="AF115" s="926" t="s">
        <v>513</v>
      </c>
      <c r="AG115" s="927"/>
      <c r="AH115" s="927"/>
      <c r="AI115" s="927"/>
      <c r="AJ115" s="928"/>
      <c r="AK115" s="926" t="s">
        <v>513</v>
      </c>
      <c r="AL115" s="927"/>
      <c r="AM115" s="927"/>
      <c r="AN115" s="927"/>
      <c r="AO115" s="928"/>
      <c r="AP115" s="923" t="s">
        <v>513</v>
      </c>
      <c r="AQ115" s="924"/>
      <c r="AR115" s="924"/>
      <c r="AS115" s="924"/>
      <c r="AT115" s="925"/>
      <c r="AU115" s="973"/>
      <c r="AV115" s="974"/>
      <c r="AW115" s="974"/>
      <c r="AX115" s="974"/>
      <c r="AY115" s="975"/>
      <c r="AZ115" s="895" t="s">
        <v>531</v>
      </c>
      <c r="BA115" s="896"/>
      <c r="BB115" s="896"/>
      <c r="BC115" s="896"/>
      <c r="BD115" s="896"/>
      <c r="BE115" s="896"/>
      <c r="BF115" s="896"/>
      <c r="BG115" s="896"/>
      <c r="BH115" s="896"/>
      <c r="BI115" s="896"/>
      <c r="BJ115" s="896"/>
      <c r="BK115" s="896"/>
      <c r="BL115" s="896"/>
      <c r="BM115" s="896"/>
      <c r="BN115" s="896"/>
      <c r="BO115" s="896"/>
      <c r="BP115" s="897"/>
      <c r="BQ115" s="891" t="s">
        <v>532</v>
      </c>
      <c r="BR115" s="892"/>
      <c r="BS115" s="892"/>
      <c r="BT115" s="892"/>
      <c r="BU115" s="892"/>
      <c r="BV115" s="892" t="s">
        <v>532</v>
      </c>
      <c r="BW115" s="892"/>
      <c r="BX115" s="892"/>
      <c r="BY115" s="892"/>
      <c r="BZ115" s="892"/>
      <c r="CA115" s="892" t="s">
        <v>532</v>
      </c>
      <c r="CB115" s="892"/>
      <c r="CC115" s="892"/>
      <c r="CD115" s="892"/>
      <c r="CE115" s="892"/>
      <c r="CF115" s="893" t="s">
        <v>532</v>
      </c>
      <c r="CG115" s="894"/>
      <c r="CH115" s="894"/>
      <c r="CI115" s="894"/>
      <c r="CJ115" s="894"/>
      <c r="CK115" s="942"/>
      <c r="CL115" s="943"/>
      <c r="CM115" s="895" t="s">
        <v>533</v>
      </c>
      <c r="CN115" s="946"/>
      <c r="CO115" s="946"/>
      <c r="CP115" s="946"/>
      <c r="CQ115" s="946"/>
      <c r="CR115" s="946"/>
      <c r="CS115" s="946"/>
      <c r="CT115" s="946"/>
      <c r="CU115" s="946"/>
      <c r="CV115" s="946"/>
      <c r="CW115" s="946"/>
      <c r="CX115" s="946"/>
      <c r="CY115" s="946"/>
      <c r="CZ115" s="946"/>
      <c r="DA115" s="946"/>
      <c r="DB115" s="946"/>
      <c r="DC115" s="946"/>
      <c r="DD115" s="946"/>
      <c r="DE115" s="946"/>
      <c r="DF115" s="897"/>
      <c r="DG115" s="890" t="s">
        <v>534</v>
      </c>
      <c r="DH115" s="885"/>
      <c r="DI115" s="885"/>
      <c r="DJ115" s="885"/>
      <c r="DK115" s="886"/>
      <c r="DL115" s="884" t="s">
        <v>534</v>
      </c>
      <c r="DM115" s="885"/>
      <c r="DN115" s="885"/>
      <c r="DO115" s="885"/>
      <c r="DP115" s="886"/>
      <c r="DQ115" s="884" t="s">
        <v>534</v>
      </c>
      <c r="DR115" s="885"/>
      <c r="DS115" s="885"/>
      <c r="DT115" s="885"/>
      <c r="DU115" s="886"/>
      <c r="DV115" s="887" t="s">
        <v>534</v>
      </c>
      <c r="DW115" s="888"/>
      <c r="DX115" s="888"/>
      <c r="DY115" s="888"/>
      <c r="DZ115" s="889"/>
    </row>
    <row r="116" spans="1:130" s="194" customFormat="1" ht="26.25" customHeight="1" x14ac:dyDescent="0.15">
      <c r="A116" s="961"/>
      <c r="B116" s="962"/>
      <c r="C116" s="948" t="s">
        <v>535</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890" t="s">
        <v>536</v>
      </c>
      <c r="AB116" s="885"/>
      <c r="AC116" s="885"/>
      <c r="AD116" s="885"/>
      <c r="AE116" s="886"/>
      <c r="AF116" s="884">
        <v>1719</v>
      </c>
      <c r="AG116" s="885"/>
      <c r="AH116" s="885"/>
      <c r="AI116" s="885"/>
      <c r="AJ116" s="886"/>
      <c r="AK116" s="884" t="s">
        <v>536</v>
      </c>
      <c r="AL116" s="885"/>
      <c r="AM116" s="885"/>
      <c r="AN116" s="885"/>
      <c r="AO116" s="886"/>
      <c r="AP116" s="887" t="s">
        <v>536</v>
      </c>
      <c r="AQ116" s="888"/>
      <c r="AR116" s="888"/>
      <c r="AS116" s="888"/>
      <c r="AT116" s="889"/>
      <c r="AU116" s="973"/>
      <c r="AV116" s="974"/>
      <c r="AW116" s="974"/>
      <c r="AX116" s="974"/>
      <c r="AY116" s="975"/>
      <c r="AZ116" s="895" t="s">
        <v>537</v>
      </c>
      <c r="BA116" s="896"/>
      <c r="BB116" s="896"/>
      <c r="BC116" s="896"/>
      <c r="BD116" s="896"/>
      <c r="BE116" s="896"/>
      <c r="BF116" s="896"/>
      <c r="BG116" s="896"/>
      <c r="BH116" s="896"/>
      <c r="BI116" s="896"/>
      <c r="BJ116" s="896"/>
      <c r="BK116" s="896"/>
      <c r="BL116" s="896"/>
      <c r="BM116" s="896"/>
      <c r="BN116" s="896"/>
      <c r="BO116" s="896"/>
      <c r="BP116" s="897"/>
      <c r="BQ116" s="891" t="s">
        <v>538</v>
      </c>
      <c r="BR116" s="892"/>
      <c r="BS116" s="892"/>
      <c r="BT116" s="892"/>
      <c r="BU116" s="892"/>
      <c r="BV116" s="892" t="s">
        <v>538</v>
      </c>
      <c r="BW116" s="892"/>
      <c r="BX116" s="892"/>
      <c r="BY116" s="892"/>
      <c r="BZ116" s="892"/>
      <c r="CA116" s="892" t="s">
        <v>538</v>
      </c>
      <c r="CB116" s="892"/>
      <c r="CC116" s="892"/>
      <c r="CD116" s="892"/>
      <c r="CE116" s="892"/>
      <c r="CF116" s="893" t="s">
        <v>538</v>
      </c>
      <c r="CG116" s="894"/>
      <c r="CH116" s="894"/>
      <c r="CI116" s="894"/>
      <c r="CJ116" s="894"/>
      <c r="CK116" s="942"/>
      <c r="CL116" s="943"/>
      <c r="CM116" s="929" t="s">
        <v>539</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890" t="s">
        <v>538</v>
      </c>
      <c r="DH116" s="885"/>
      <c r="DI116" s="885"/>
      <c r="DJ116" s="885"/>
      <c r="DK116" s="886"/>
      <c r="DL116" s="884" t="s">
        <v>538</v>
      </c>
      <c r="DM116" s="885"/>
      <c r="DN116" s="885"/>
      <c r="DO116" s="885"/>
      <c r="DP116" s="886"/>
      <c r="DQ116" s="884" t="s">
        <v>538</v>
      </c>
      <c r="DR116" s="885"/>
      <c r="DS116" s="885"/>
      <c r="DT116" s="885"/>
      <c r="DU116" s="886"/>
      <c r="DV116" s="887" t="s">
        <v>538</v>
      </c>
      <c r="DW116" s="888"/>
      <c r="DX116" s="888"/>
      <c r="DY116" s="888"/>
      <c r="DZ116" s="889"/>
    </row>
    <row r="117" spans="1:130" s="194" customFormat="1" ht="26.25" customHeight="1" x14ac:dyDescent="0.15">
      <c r="A117" s="901" t="s">
        <v>251</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1" t="s">
        <v>540</v>
      </c>
      <c r="Z117" s="903"/>
      <c r="AA117" s="982">
        <v>2735812</v>
      </c>
      <c r="AB117" s="983"/>
      <c r="AC117" s="983"/>
      <c r="AD117" s="983"/>
      <c r="AE117" s="984"/>
      <c r="AF117" s="988">
        <v>2641070</v>
      </c>
      <c r="AG117" s="983"/>
      <c r="AH117" s="983"/>
      <c r="AI117" s="983"/>
      <c r="AJ117" s="984"/>
      <c r="AK117" s="988">
        <v>2466639</v>
      </c>
      <c r="AL117" s="983"/>
      <c r="AM117" s="983"/>
      <c r="AN117" s="983"/>
      <c r="AO117" s="984"/>
      <c r="AP117" s="989"/>
      <c r="AQ117" s="990"/>
      <c r="AR117" s="990"/>
      <c r="AS117" s="990"/>
      <c r="AT117" s="991"/>
      <c r="AU117" s="973"/>
      <c r="AV117" s="974"/>
      <c r="AW117" s="974"/>
      <c r="AX117" s="974"/>
      <c r="AY117" s="975"/>
      <c r="AZ117" s="947" t="s">
        <v>541</v>
      </c>
      <c r="BA117" s="948"/>
      <c r="BB117" s="948"/>
      <c r="BC117" s="948"/>
      <c r="BD117" s="948"/>
      <c r="BE117" s="948"/>
      <c r="BF117" s="948"/>
      <c r="BG117" s="948"/>
      <c r="BH117" s="948"/>
      <c r="BI117" s="948"/>
      <c r="BJ117" s="948"/>
      <c r="BK117" s="948"/>
      <c r="BL117" s="948"/>
      <c r="BM117" s="948"/>
      <c r="BN117" s="948"/>
      <c r="BO117" s="948"/>
      <c r="BP117" s="949"/>
      <c r="BQ117" s="950" t="s">
        <v>536</v>
      </c>
      <c r="BR117" s="951"/>
      <c r="BS117" s="951"/>
      <c r="BT117" s="951"/>
      <c r="BU117" s="951"/>
      <c r="BV117" s="951" t="s">
        <v>536</v>
      </c>
      <c r="BW117" s="951"/>
      <c r="BX117" s="951"/>
      <c r="BY117" s="951"/>
      <c r="BZ117" s="951"/>
      <c r="CA117" s="951" t="s">
        <v>536</v>
      </c>
      <c r="CB117" s="951"/>
      <c r="CC117" s="951"/>
      <c r="CD117" s="951"/>
      <c r="CE117" s="951"/>
      <c r="CF117" s="893" t="s">
        <v>536</v>
      </c>
      <c r="CG117" s="894"/>
      <c r="CH117" s="894"/>
      <c r="CI117" s="894"/>
      <c r="CJ117" s="894"/>
      <c r="CK117" s="942"/>
      <c r="CL117" s="943"/>
      <c r="CM117" s="929" t="s">
        <v>542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890" t="s">
        <v>483</v>
      </c>
      <c r="DH117" s="885"/>
      <c r="DI117" s="885"/>
      <c r="DJ117" s="885"/>
      <c r="DK117" s="886"/>
      <c r="DL117" s="884" t="s">
        <v>483</v>
      </c>
      <c r="DM117" s="885"/>
      <c r="DN117" s="885"/>
      <c r="DO117" s="885"/>
      <c r="DP117" s="886"/>
      <c r="DQ117" s="884" t="s">
        <v>483</v>
      </c>
      <c r="DR117" s="885"/>
      <c r="DS117" s="885"/>
      <c r="DT117" s="885"/>
      <c r="DU117" s="886"/>
      <c r="DV117" s="887" t="s">
        <v>483</v>
      </c>
      <c r="DW117" s="888"/>
      <c r="DX117" s="888"/>
      <c r="DY117" s="888"/>
      <c r="DZ117" s="889"/>
    </row>
    <row r="118" spans="1:130" s="194" customFormat="1" ht="26.25" customHeight="1" x14ac:dyDescent="0.15">
      <c r="A118" s="901" t="s">
        <v>504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10" t="s">
        <v>502</v>
      </c>
      <c r="AB118" s="902"/>
      <c r="AC118" s="902"/>
      <c r="AD118" s="902"/>
      <c r="AE118" s="903"/>
      <c r="AF118" s="910" t="s">
        <v>361</v>
      </c>
      <c r="AG118" s="902"/>
      <c r="AH118" s="902"/>
      <c r="AI118" s="902"/>
      <c r="AJ118" s="903"/>
      <c r="AK118" s="910" t="s">
        <v>360</v>
      </c>
      <c r="AL118" s="902"/>
      <c r="AM118" s="902"/>
      <c r="AN118" s="902"/>
      <c r="AO118" s="903"/>
      <c r="AP118" s="985" t="s">
        <v>503</v>
      </c>
      <c r="AQ118" s="986"/>
      <c r="AR118" s="986"/>
      <c r="AS118" s="986"/>
      <c r="AT118" s="987"/>
      <c r="AU118" s="976"/>
      <c r="AV118" s="977"/>
      <c r="AW118" s="977"/>
      <c r="AX118" s="977"/>
      <c r="AY118" s="977"/>
      <c r="AZ118" s="225" t="s">
        <v>251</v>
      </c>
      <c r="BA118" s="225"/>
      <c r="BB118" s="225"/>
      <c r="BC118" s="225"/>
      <c r="BD118" s="225"/>
      <c r="BE118" s="225"/>
      <c r="BF118" s="225"/>
      <c r="BG118" s="225"/>
      <c r="BH118" s="225"/>
      <c r="BI118" s="225"/>
      <c r="BJ118" s="225"/>
      <c r="BK118" s="225"/>
      <c r="BL118" s="225"/>
      <c r="BM118" s="225"/>
      <c r="BN118" s="225"/>
      <c r="BO118" s="981" t="s">
        <v>543</v>
      </c>
      <c r="BP118" s="1000"/>
      <c r="BQ118" s="950">
        <v>22503446</v>
      </c>
      <c r="BR118" s="951"/>
      <c r="BS118" s="951"/>
      <c r="BT118" s="951"/>
      <c r="BU118" s="951"/>
      <c r="BV118" s="951">
        <v>21564145</v>
      </c>
      <c r="BW118" s="951"/>
      <c r="BX118" s="951"/>
      <c r="BY118" s="951"/>
      <c r="BZ118" s="951"/>
      <c r="CA118" s="951">
        <v>20731929</v>
      </c>
      <c r="CB118" s="951"/>
      <c r="CC118" s="951"/>
      <c r="CD118" s="951"/>
      <c r="CE118" s="951"/>
      <c r="CF118" s="937"/>
      <c r="CG118" s="938"/>
      <c r="CH118" s="938"/>
      <c r="CI118" s="938"/>
      <c r="CJ118" s="939"/>
      <c r="CK118" s="942"/>
      <c r="CL118" s="943"/>
      <c r="CM118" s="929" t="s">
        <v>544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890" t="s">
        <v>513</v>
      </c>
      <c r="DH118" s="885"/>
      <c r="DI118" s="885"/>
      <c r="DJ118" s="885"/>
      <c r="DK118" s="886"/>
      <c r="DL118" s="884" t="s">
        <v>513</v>
      </c>
      <c r="DM118" s="885"/>
      <c r="DN118" s="885"/>
      <c r="DO118" s="885"/>
      <c r="DP118" s="886"/>
      <c r="DQ118" s="884" t="s">
        <v>513</v>
      </c>
      <c r="DR118" s="885"/>
      <c r="DS118" s="885"/>
      <c r="DT118" s="885"/>
      <c r="DU118" s="886"/>
      <c r="DV118" s="887" t="s">
        <v>513</v>
      </c>
      <c r="DW118" s="888"/>
      <c r="DX118" s="888"/>
      <c r="DY118" s="888"/>
      <c r="DZ118" s="889"/>
    </row>
    <row r="119" spans="1:130" s="194" customFormat="1" ht="26.25" customHeight="1" x14ac:dyDescent="0.15">
      <c r="A119" s="1064" t="s">
        <v>507</v>
      </c>
      <c r="B119" s="941"/>
      <c r="C119" s="934" t="s">
        <v>508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53" t="s">
        <v>509</v>
      </c>
      <c r="AB119" s="954"/>
      <c r="AC119" s="954"/>
      <c r="AD119" s="954"/>
      <c r="AE119" s="955"/>
      <c r="AF119" s="956" t="s">
        <v>509</v>
      </c>
      <c r="AG119" s="954"/>
      <c r="AH119" s="954"/>
      <c r="AI119" s="954"/>
      <c r="AJ119" s="955"/>
      <c r="AK119" s="956" t="s">
        <v>509</v>
      </c>
      <c r="AL119" s="954"/>
      <c r="AM119" s="954"/>
      <c r="AN119" s="954"/>
      <c r="AO119" s="955"/>
      <c r="AP119" s="967" t="s">
        <v>509</v>
      </c>
      <c r="AQ119" s="968"/>
      <c r="AR119" s="968"/>
      <c r="AS119" s="968"/>
      <c r="AT119" s="969"/>
      <c r="AU119" s="992" t="s">
        <v>545</v>
      </c>
      <c r="AV119" s="993"/>
      <c r="AW119" s="993"/>
      <c r="AX119" s="993"/>
      <c r="AY119" s="994"/>
      <c r="AZ119" s="914" t="s">
        <v>546</v>
      </c>
      <c r="BA119" s="915"/>
      <c r="BB119" s="915"/>
      <c r="BC119" s="915"/>
      <c r="BD119" s="915"/>
      <c r="BE119" s="915"/>
      <c r="BF119" s="915"/>
      <c r="BG119" s="915"/>
      <c r="BH119" s="915"/>
      <c r="BI119" s="915"/>
      <c r="BJ119" s="915"/>
      <c r="BK119" s="915"/>
      <c r="BL119" s="915"/>
      <c r="BM119" s="915"/>
      <c r="BN119" s="915"/>
      <c r="BO119" s="915"/>
      <c r="BP119" s="916"/>
      <c r="BQ119" s="917">
        <v>3744193</v>
      </c>
      <c r="BR119" s="918"/>
      <c r="BS119" s="918"/>
      <c r="BT119" s="918"/>
      <c r="BU119" s="918"/>
      <c r="BV119" s="918">
        <v>4022487</v>
      </c>
      <c r="BW119" s="918"/>
      <c r="BX119" s="918"/>
      <c r="BY119" s="918"/>
      <c r="BZ119" s="918"/>
      <c r="CA119" s="918">
        <v>4460354</v>
      </c>
      <c r="CB119" s="918"/>
      <c r="CC119" s="918"/>
      <c r="CD119" s="918"/>
      <c r="CE119" s="918"/>
      <c r="CF119" s="932">
        <v>97.8</v>
      </c>
      <c r="CG119" s="933"/>
      <c r="CH119" s="933"/>
      <c r="CI119" s="933"/>
      <c r="CJ119" s="933"/>
      <c r="CK119" s="944"/>
      <c r="CL119" s="945"/>
      <c r="CM119" s="978" t="s">
        <v>547</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23" t="s">
        <v>548</v>
      </c>
      <c r="DH119" s="1004"/>
      <c r="DI119" s="1004"/>
      <c r="DJ119" s="1004"/>
      <c r="DK119" s="1005"/>
      <c r="DL119" s="1003" t="s">
        <v>548</v>
      </c>
      <c r="DM119" s="1004"/>
      <c r="DN119" s="1004"/>
      <c r="DO119" s="1004"/>
      <c r="DP119" s="1005"/>
      <c r="DQ119" s="1003" t="s">
        <v>548</v>
      </c>
      <c r="DR119" s="1004"/>
      <c r="DS119" s="1004"/>
      <c r="DT119" s="1004"/>
      <c r="DU119" s="1005"/>
      <c r="DV119" s="1020" t="s">
        <v>548</v>
      </c>
      <c r="DW119" s="1021"/>
      <c r="DX119" s="1021"/>
      <c r="DY119" s="1021"/>
      <c r="DZ119" s="1022"/>
    </row>
    <row r="120" spans="1:130" s="194" customFormat="1" ht="26.25" customHeight="1" x14ac:dyDescent="0.15">
      <c r="A120" s="1065"/>
      <c r="B120" s="943"/>
      <c r="C120" s="929" t="s">
        <v>514</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890" t="s">
        <v>515</v>
      </c>
      <c r="AB120" s="885"/>
      <c r="AC120" s="885"/>
      <c r="AD120" s="885"/>
      <c r="AE120" s="886"/>
      <c r="AF120" s="884" t="s">
        <v>515</v>
      </c>
      <c r="AG120" s="885"/>
      <c r="AH120" s="885"/>
      <c r="AI120" s="885"/>
      <c r="AJ120" s="886"/>
      <c r="AK120" s="884" t="s">
        <v>515</v>
      </c>
      <c r="AL120" s="885"/>
      <c r="AM120" s="885"/>
      <c r="AN120" s="885"/>
      <c r="AO120" s="886"/>
      <c r="AP120" s="887" t="s">
        <v>515</v>
      </c>
      <c r="AQ120" s="888"/>
      <c r="AR120" s="888"/>
      <c r="AS120" s="888"/>
      <c r="AT120" s="889"/>
      <c r="AU120" s="995"/>
      <c r="AV120" s="996"/>
      <c r="AW120" s="996"/>
      <c r="AX120" s="996"/>
      <c r="AY120" s="997"/>
      <c r="AZ120" s="895" t="s">
        <v>549</v>
      </c>
      <c r="BA120" s="896"/>
      <c r="BB120" s="896"/>
      <c r="BC120" s="896"/>
      <c r="BD120" s="896"/>
      <c r="BE120" s="896"/>
      <c r="BF120" s="896"/>
      <c r="BG120" s="896"/>
      <c r="BH120" s="896"/>
      <c r="BI120" s="896"/>
      <c r="BJ120" s="896"/>
      <c r="BK120" s="896"/>
      <c r="BL120" s="896"/>
      <c r="BM120" s="896"/>
      <c r="BN120" s="896"/>
      <c r="BO120" s="896"/>
      <c r="BP120" s="897"/>
      <c r="BQ120" s="891">
        <v>194934</v>
      </c>
      <c r="BR120" s="892"/>
      <c r="BS120" s="892"/>
      <c r="BT120" s="892"/>
      <c r="BU120" s="892"/>
      <c r="BV120" s="892">
        <v>155795</v>
      </c>
      <c r="BW120" s="892"/>
      <c r="BX120" s="892"/>
      <c r="BY120" s="892"/>
      <c r="BZ120" s="892"/>
      <c r="CA120" s="892">
        <v>122142</v>
      </c>
      <c r="CB120" s="892"/>
      <c r="CC120" s="892"/>
      <c r="CD120" s="892"/>
      <c r="CE120" s="892"/>
      <c r="CF120" s="893">
        <v>2.7</v>
      </c>
      <c r="CG120" s="894"/>
      <c r="CH120" s="894"/>
      <c r="CI120" s="894"/>
      <c r="CJ120" s="894"/>
      <c r="CK120" s="1006" t="s">
        <v>550</v>
      </c>
      <c r="CL120" s="1007"/>
      <c r="CM120" s="1007"/>
      <c r="CN120" s="1007"/>
      <c r="CO120" s="1008"/>
      <c r="CP120" s="1014" t="s">
        <v>551</v>
      </c>
      <c r="CQ120" s="1015"/>
      <c r="CR120" s="1015"/>
      <c r="CS120" s="1015"/>
      <c r="CT120" s="1015"/>
      <c r="CU120" s="1015"/>
      <c r="CV120" s="1015"/>
      <c r="CW120" s="1015"/>
      <c r="CX120" s="1015"/>
      <c r="CY120" s="1015"/>
      <c r="CZ120" s="1015"/>
      <c r="DA120" s="1015"/>
      <c r="DB120" s="1015"/>
      <c r="DC120" s="1015"/>
      <c r="DD120" s="1015"/>
      <c r="DE120" s="1015"/>
      <c r="DF120" s="1016"/>
      <c r="DG120" s="917">
        <v>2646098</v>
      </c>
      <c r="DH120" s="918"/>
      <c r="DI120" s="918"/>
      <c r="DJ120" s="918"/>
      <c r="DK120" s="918"/>
      <c r="DL120" s="918">
        <v>2551660</v>
      </c>
      <c r="DM120" s="918"/>
      <c r="DN120" s="918"/>
      <c r="DO120" s="918"/>
      <c r="DP120" s="918"/>
      <c r="DQ120" s="918">
        <v>2435320</v>
      </c>
      <c r="DR120" s="918"/>
      <c r="DS120" s="918"/>
      <c r="DT120" s="918"/>
      <c r="DU120" s="918"/>
      <c r="DV120" s="921">
        <v>53.4</v>
      </c>
      <c r="DW120" s="921"/>
      <c r="DX120" s="921"/>
      <c r="DY120" s="921"/>
      <c r="DZ120" s="922"/>
    </row>
    <row r="121" spans="1:130" s="194" customFormat="1" ht="26.25" customHeight="1" x14ac:dyDescent="0.15">
      <c r="A121" s="1065"/>
      <c r="B121" s="943"/>
      <c r="C121" s="1017" t="s">
        <v>552</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890" t="s">
        <v>521</v>
      </c>
      <c r="AB121" s="885"/>
      <c r="AC121" s="885"/>
      <c r="AD121" s="885"/>
      <c r="AE121" s="886"/>
      <c r="AF121" s="884" t="s">
        <v>521</v>
      </c>
      <c r="AG121" s="885"/>
      <c r="AH121" s="885"/>
      <c r="AI121" s="885"/>
      <c r="AJ121" s="886"/>
      <c r="AK121" s="884" t="s">
        <v>521</v>
      </c>
      <c r="AL121" s="885"/>
      <c r="AM121" s="885"/>
      <c r="AN121" s="885"/>
      <c r="AO121" s="886"/>
      <c r="AP121" s="887" t="s">
        <v>521</v>
      </c>
      <c r="AQ121" s="888"/>
      <c r="AR121" s="888"/>
      <c r="AS121" s="888"/>
      <c r="AT121" s="889"/>
      <c r="AU121" s="995"/>
      <c r="AV121" s="996"/>
      <c r="AW121" s="996"/>
      <c r="AX121" s="996"/>
      <c r="AY121" s="997"/>
      <c r="AZ121" s="947" t="s">
        <v>553</v>
      </c>
      <c r="BA121" s="948"/>
      <c r="BB121" s="948"/>
      <c r="BC121" s="948"/>
      <c r="BD121" s="948"/>
      <c r="BE121" s="948"/>
      <c r="BF121" s="948"/>
      <c r="BG121" s="948"/>
      <c r="BH121" s="948"/>
      <c r="BI121" s="948"/>
      <c r="BJ121" s="948"/>
      <c r="BK121" s="948"/>
      <c r="BL121" s="948"/>
      <c r="BM121" s="948"/>
      <c r="BN121" s="948"/>
      <c r="BO121" s="948"/>
      <c r="BP121" s="949"/>
      <c r="BQ121" s="950">
        <v>13332744</v>
      </c>
      <c r="BR121" s="951"/>
      <c r="BS121" s="951"/>
      <c r="BT121" s="951"/>
      <c r="BU121" s="951"/>
      <c r="BV121" s="951">
        <v>12918444</v>
      </c>
      <c r="BW121" s="951"/>
      <c r="BX121" s="951"/>
      <c r="BY121" s="951"/>
      <c r="BZ121" s="951"/>
      <c r="CA121" s="951">
        <v>12626590</v>
      </c>
      <c r="CB121" s="951"/>
      <c r="CC121" s="951"/>
      <c r="CD121" s="951"/>
      <c r="CE121" s="951"/>
      <c r="CF121" s="1024">
        <v>276.8</v>
      </c>
      <c r="CG121" s="1025"/>
      <c r="CH121" s="1025"/>
      <c r="CI121" s="1025"/>
      <c r="CJ121" s="1025"/>
      <c r="CK121" s="1009"/>
      <c r="CL121" s="1010"/>
      <c r="CM121" s="1010"/>
      <c r="CN121" s="1010"/>
      <c r="CO121" s="1011"/>
      <c r="CP121" s="1026" t="s">
        <v>554</v>
      </c>
      <c r="CQ121" s="1027"/>
      <c r="CR121" s="1027"/>
      <c r="CS121" s="1027"/>
      <c r="CT121" s="1027"/>
      <c r="CU121" s="1027"/>
      <c r="CV121" s="1027"/>
      <c r="CW121" s="1027"/>
      <c r="CX121" s="1027"/>
      <c r="CY121" s="1027"/>
      <c r="CZ121" s="1027"/>
      <c r="DA121" s="1027"/>
      <c r="DB121" s="1027"/>
      <c r="DC121" s="1027"/>
      <c r="DD121" s="1027"/>
      <c r="DE121" s="1027"/>
      <c r="DF121" s="1028"/>
      <c r="DG121" s="891">
        <v>2008229</v>
      </c>
      <c r="DH121" s="892"/>
      <c r="DI121" s="892"/>
      <c r="DJ121" s="892"/>
      <c r="DK121" s="892"/>
      <c r="DL121" s="892">
        <v>2074849</v>
      </c>
      <c r="DM121" s="892"/>
      <c r="DN121" s="892"/>
      <c r="DO121" s="892"/>
      <c r="DP121" s="892"/>
      <c r="DQ121" s="892">
        <v>2122570</v>
      </c>
      <c r="DR121" s="892"/>
      <c r="DS121" s="892"/>
      <c r="DT121" s="892"/>
      <c r="DU121" s="892"/>
      <c r="DV121" s="919">
        <v>46.5</v>
      </c>
      <c r="DW121" s="919"/>
      <c r="DX121" s="919"/>
      <c r="DY121" s="919"/>
      <c r="DZ121" s="920"/>
    </row>
    <row r="122" spans="1:130" s="194" customFormat="1" ht="26.25" customHeight="1" x14ac:dyDescent="0.15">
      <c r="A122" s="1065"/>
      <c r="B122" s="943"/>
      <c r="C122" s="929" t="s">
        <v>528</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890" t="s">
        <v>529</v>
      </c>
      <c r="AB122" s="885"/>
      <c r="AC122" s="885"/>
      <c r="AD122" s="885"/>
      <c r="AE122" s="886"/>
      <c r="AF122" s="884" t="s">
        <v>529</v>
      </c>
      <c r="AG122" s="885"/>
      <c r="AH122" s="885"/>
      <c r="AI122" s="885"/>
      <c r="AJ122" s="886"/>
      <c r="AK122" s="884" t="s">
        <v>529</v>
      </c>
      <c r="AL122" s="885"/>
      <c r="AM122" s="885"/>
      <c r="AN122" s="885"/>
      <c r="AO122" s="886"/>
      <c r="AP122" s="887" t="s">
        <v>529</v>
      </c>
      <c r="AQ122" s="888"/>
      <c r="AR122" s="888"/>
      <c r="AS122" s="888"/>
      <c r="AT122" s="889"/>
      <c r="AU122" s="998"/>
      <c r="AV122" s="999"/>
      <c r="AW122" s="999"/>
      <c r="AX122" s="999"/>
      <c r="AY122" s="999"/>
      <c r="AZ122" s="225" t="s">
        <v>251</v>
      </c>
      <c r="BA122" s="225"/>
      <c r="BB122" s="225"/>
      <c r="BC122" s="225"/>
      <c r="BD122" s="225"/>
      <c r="BE122" s="225"/>
      <c r="BF122" s="225"/>
      <c r="BG122" s="225"/>
      <c r="BH122" s="225"/>
      <c r="BI122" s="225"/>
      <c r="BJ122" s="225"/>
      <c r="BK122" s="225"/>
      <c r="BL122" s="225"/>
      <c r="BM122" s="225"/>
      <c r="BN122" s="225"/>
      <c r="BO122" s="981" t="s">
        <v>555</v>
      </c>
      <c r="BP122" s="1000"/>
      <c r="BQ122" s="1001">
        <v>17271871</v>
      </c>
      <c r="BR122" s="1002"/>
      <c r="BS122" s="1002"/>
      <c r="BT122" s="1002"/>
      <c r="BU122" s="1002"/>
      <c r="BV122" s="1002">
        <v>17096726</v>
      </c>
      <c r="BW122" s="1002"/>
      <c r="BX122" s="1002"/>
      <c r="BY122" s="1002"/>
      <c r="BZ122" s="1002"/>
      <c r="CA122" s="1002">
        <v>17209086</v>
      </c>
      <c r="CB122" s="1002"/>
      <c r="CC122" s="1002"/>
      <c r="CD122" s="1002"/>
      <c r="CE122" s="1002"/>
      <c r="CF122" s="937"/>
      <c r="CG122" s="938"/>
      <c r="CH122" s="938"/>
      <c r="CI122" s="938"/>
      <c r="CJ122" s="939"/>
      <c r="CK122" s="1009"/>
      <c r="CL122" s="1010"/>
      <c r="CM122" s="1010"/>
      <c r="CN122" s="1010"/>
      <c r="CO122" s="1011"/>
      <c r="CP122" s="1026"/>
      <c r="CQ122" s="1027"/>
      <c r="CR122" s="1027"/>
      <c r="CS122" s="1027"/>
      <c r="CT122" s="1027"/>
      <c r="CU122" s="1027"/>
      <c r="CV122" s="1027"/>
      <c r="CW122" s="1027"/>
      <c r="CX122" s="1027"/>
      <c r="CY122" s="1027"/>
      <c r="CZ122" s="1027"/>
      <c r="DA122" s="1027"/>
      <c r="DB122" s="1027"/>
      <c r="DC122" s="1027"/>
      <c r="DD122" s="1027"/>
      <c r="DE122" s="1027"/>
      <c r="DF122" s="1028"/>
      <c r="DG122" s="891"/>
      <c r="DH122" s="892"/>
      <c r="DI122" s="892"/>
      <c r="DJ122" s="892"/>
      <c r="DK122" s="892"/>
      <c r="DL122" s="892"/>
      <c r="DM122" s="892"/>
      <c r="DN122" s="892"/>
      <c r="DO122" s="892"/>
      <c r="DP122" s="892"/>
      <c r="DQ122" s="892"/>
      <c r="DR122" s="892"/>
      <c r="DS122" s="892"/>
      <c r="DT122" s="892"/>
      <c r="DU122" s="892"/>
      <c r="DV122" s="919"/>
      <c r="DW122" s="919"/>
      <c r="DX122" s="919"/>
      <c r="DY122" s="919"/>
      <c r="DZ122" s="920"/>
    </row>
    <row r="123" spans="1:130" s="194" customFormat="1" ht="26.25" customHeight="1" thickBot="1" x14ac:dyDescent="0.2">
      <c r="A123" s="1065"/>
      <c r="B123" s="943"/>
      <c r="C123" s="929" t="s">
        <v>539</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890" t="s">
        <v>538</v>
      </c>
      <c r="AB123" s="885"/>
      <c r="AC123" s="885"/>
      <c r="AD123" s="885"/>
      <c r="AE123" s="886"/>
      <c r="AF123" s="884" t="s">
        <v>538</v>
      </c>
      <c r="AG123" s="885"/>
      <c r="AH123" s="885"/>
      <c r="AI123" s="885"/>
      <c r="AJ123" s="886"/>
      <c r="AK123" s="884" t="s">
        <v>538</v>
      </c>
      <c r="AL123" s="885"/>
      <c r="AM123" s="885"/>
      <c r="AN123" s="885"/>
      <c r="AO123" s="886"/>
      <c r="AP123" s="887" t="s">
        <v>538</v>
      </c>
      <c r="AQ123" s="888"/>
      <c r="AR123" s="888"/>
      <c r="AS123" s="888"/>
      <c r="AT123" s="889"/>
      <c r="AU123" s="1036" t="s">
        <v>556</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51">
        <v>110.5</v>
      </c>
      <c r="BR123" s="1052"/>
      <c r="BS123" s="1052"/>
      <c r="BT123" s="1052"/>
      <c r="BU123" s="1052"/>
      <c r="BV123" s="1052">
        <v>98.1</v>
      </c>
      <c r="BW123" s="1052"/>
      <c r="BX123" s="1052"/>
      <c r="BY123" s="1052"/>
      <c r="BZ123" s="1052"/>
      <c r="CA123" s="1052">
        <v>77.2</v>
      </c>
      <c r="CB123" s="1052"/>
      <c r="CC123" s="1052"/>
      <c r="CD123" s="1052"/>
      <c r="CE123" s="1052"/>
      <c r="CF123" s="1033"/>
      <c r="CG123" s="1034"/>
      <c r="CH123" s="1034"/>
      <c r="CI123" s="1034"/>
      <c r="CJ123" s="1035"/>
      <c r="CK123" s="1009"/>
      <c r="CL123" s="1010"/>
      <c r="CM123" s="1010"/>
      <c r="CN123" s="1010"/>
      <c r="CO123" s="1011"/>
      <c r="CP123" s="1026"/>
      <c r="CQ123" s="1027"/>
      <c r="CR123" s="1027"/>
      <c r="CS123" s="1027"/>
      <c r="CT123" s="1027"/>
      <c r="CU123" s="1027"/>
      <c r="CV123" s="1027"/>
      <c r="CW123" s="1027"/>
      <c r="CX123" s="1027"/>
      <c r="CY123" s="1027"/>
      <c r="CZ123" s="1027"/>
      <c r="DA123" s="1027"/>
      <c r="DB123" s="1027"/>
      <c r="DC123" s="1027"/>
      <c r="DD123" s="1027"/>
      <c r="DE123" s="1027"/>
      <c r="DF123" s="1028"/>
      <c r="DG123" s="890"/>
      <c r="DH123" s="885"/>
      <c r="DI123" s="885"/>
      <c r="DJ123" s="885"/>
      <c r="DK123" s="886"/>
      <c r="DL123" s="884"/>
      <c r="DM123" s="885"/>
      <c r="DN123" s="885"/>
      <c r="DO123" s="885"/>
      <c r="DP123" s="886"/>
      <c r="DQ123" s="884"/>
      <c r="DR123" s="885"/>
      <c r="DS123" s="885"/>
      <c r="DT123" s="885"/>
      <c r="DU123" s="886"/>
      <c r="DV123" s="887"/>
      <c r="DW123" s="888"/>
      <c r="DX123" s="888"/>
      <c r="DY123" s="888"/>
      <c r="DZ123" s="889"/>
    </row>
    <row r="124" spans="1:130" s="194" customFormat="1" ht="26.25" customHeight="1" x14ac:dyDescent="0.15">
      <c r="A124" s="1065"/>
      <c r="B124" s="943"/>
      <c r="C124" s="929" t="s">
        <v>542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890" t="s">
        <v>483</v>
      </c>
      <c r="AB124" s="885"/>
      <c r="AC124" s="885"/>
      <c r="AD124" s="885"/>
      <c r="AE124" s="886"/>
      <c r="AF124" s="884" t="s">
        <v>483</v>
      </c>
      <c r="AG124" s="885"/>
      <c r="AH124" s="885"/>
      <c r="AI124" s="885"/>
      <c r="AJ124" s="886"/>
      <c r="AK124" s="884" t="s">
        <v>483</v>
      </c>
      <c r="AL124" s="885"/>
      <c r="AM124" s="885"/>
      <c r="AN124" s="885"/>
      <c r="AO124" s="886"/>
      <c r="AP124" s="887" t="s">
        <v>483</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2"/>
      <c r="CL124" s="1012"/>
      <c r="CM124" s="1012"/>
      <c r="CN124" s="1012"/>
      <c r="CO124" s="1013"/>
      <c r="CP124" s="1026" t="s">
        <v>557</v>
      </c>
      <c r="CQ124" s="1027"/>
      <c r="CR124" s="1027"/>
      <c r="CS124" s="1027"/>
      <c r="CT124" s="1027"/>
      <c r="CU124" s="1027"/>
      <c r="CV124" s="1027"/>
      <c r="CW124" s="1027"/>
      <c r="CX124" s="1027"/>
      <c r="CY124" s="1027"/>
      <c r="CZ124" s="1027"/>
      <c r="DA124" s="1027"/>
      <c r="DB124" s="1027"/>
      <c r="DC124" s="1027"/>
      <c r="DD124" s="1027"/>
      <c r="DE124" s="1027"/>
      <c r="DF124" s="1028"/>
      <c r="DG124" s="1023" t="s">
        <v>483</v>
      </c>
      <c r="DH124" s="1004"/>
      <c r="DI124" s="1004"/>
      <c r="DJ124" s="1004"/>
      <c r="DK124" s="1005"/>
      <c r="DL124" s="1003" t="s">
        <v>483</v>
      </c>
      <c r="DM124" s="1004"/>
      <c r="DN124" s="1004"/>
      <c r="DO124" s="1004"/>
      <c r="DP124" s="1005"/>
      <c r="DQ124" s="1003" t="s">
        <v>483</v>
      </c>
      <c r="DR124" s="1004"/>
      <c r="DS124" s="1004"/>
      <c r="DT124" s="1004"/>
      <c r="DU124" s="1005"/>
      <c r="DV124" s="1020" t="s">
        <v>483</v>
      </c>
      <c r="DW124" s="1021"/>
      <c r="DX124" s="1021"/>
      <c r="DY124" s="1021"/>
      <c r="DZ124" s="1022"/>
    </row>
    <row r="125" spans="1:130" s="194" customFormat="1" ht="26.25" customHeight="1" thickBot="1" x14ac:dyDescent="0.2">
      <c r="A125" s="1065"/>
      <c r="B125" s="943"/>
      <c r="C125" s="929" t="s">
        <v>544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890" t="s">
        <v>513</v>
      </c>
      <c r="AB125" s="885"/>
      <c r="AC125" s="885"/>
      <c r="AD125" s="885"/>
      <c r="AE125" s="886"/>
      <c r="AF125" s="884" t="s">
        <v>513</v>
      </c>
      <c r="AG125" s="885"/>
      <c r="AH125" s="885"/>
      <c r="AI125" s="885"/>
      <c r="AJ125" s="886"/>
      <c r="AK125" s="884" t="s">
        <v>513</v>
      </c>
      <c r="AL125" s="885"/>
      <c r="AM125" s="885"/>
      <c r="AN125" s="885"/>
      <c r="AO125" s="886"/>
      <c r="AP125" s="887" t="s">
        <v>513</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7" t="s">
        <v>558</v>
      </c>
      <c r="CL125" s="1007"/>
      <c r="CM125" s="1007"/>
      <c r="CN125" s="1007"/>
      <c r="CO125" s="1008"/>
      <c r="CP125" s="914" t="s">
        <v>559</v>
      </c>
      <c r="CQ125" s="915"/>
      <c r="CR125" s="915"/>
      <c r="CS125" s="915"/>
      <c r="CT125" s="915"/>
      <c r="CU125" s="915"/>
      <c r="CV125" s="915"/>
      <c r="CW125" s="915"/>
      <c r="CX125" s="915"/>
      <c r="CY125" s="915"/>
      <c r="CZ125" s="915"/>
      <c r="DA125" s="915"/>
      <c r="DB125" s="915"/>
      <c r="DC125" s="915"/>
      <c r="DD125" s="915"/>
      <c r="DE125" s="915"/>
      <c r="DF125" s="916"/>
      <c r="DG125" s="917" t="s">
        <v>513</v>
      </c>
      <c r="DH125" s="918"/>
      <c r="DI125" s="918"/>
      <c r="DJ125" s="918"/>
      <c r="DK125" s="918"/>
      <c r="DL125" s="918" t="s">
        <v>513</v>
      </c>
      <c r="DM125" s="918"/>
      <c r="DN125" s="918"/>
      <c r="DO125" s="918"/>
      <c r="DP125" s="918"/>
      <c r="DQ125" s="918" t="s">
        <v>513</v>
      </c>
      <c r="DR125" s="918"/>
      <c r="DS125" s="918"/>
      <c r="DT125" s="918"/>
      <c r="DU125" s="918"/>
      <c r="DV125" s="921" t="s">
        <v>513</v>
      </c>
      <c r="DW125" s="921"/>
      <c r="DX125" s="921"/>
      <c r="DY125" s="921"/>
      <c r="DZ125" s="922"/>
    </row>
    <row r="126" spans="1:130" s="194" customFormat="1" ht="26.25" customHeight="1" x14ac:dyDescent="0.15">
      <c r="A126" s="1065"/>
      <c r="B126" s="943"/>
      <c r="C126" s="929" t="s">
        <v>547</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890" t="s">
        <v>548</v>
      </c>
      <c r="AB126" s="885"/>
      <c r="AC126" s="885"/>
      <c r="AD126" s="885"/>
      <c r="AE126" s="886"/>
      <c r="AF126" s="884" t="s">
        <v>548</v>
      </c>
      <c r="AG126" s="885"/>
      <c r="AH126" s="885"/>
      <c r="AI126" s="885"/>
      <c r="AJ126" s="886"/>
      <c r="AK126" s="884" t="s">
        <v>548</v>
      </c>
      <c r="AL126" s="885"/>
      <c r="AM126" s="885"/>
      <c r="AN126" s="885"/>
      <c r="AO126" s="886"/>
      <c r="AP126" s="887" t="s">
        <v>548</v>
      </c>
      <c r="AQ126" s="888"/>
      <c r="AR126" s="888"/>
      <c r="AS126" s="888"/>
      <c r="AT126" s="889"/>
      <c r="AU126" s="230"/>
      <c r="AV126" s="230"/>
      <c r="AW126" s="230"/>
      <c r="AX126" s="1041" t="s">
        <v>560</v>
      </c>
      <c r="AY126" s="1042"/>
      <c r="AZ126" s="1042"/>
      <c r="BA126" s="1042"/>
      <c r="BB126" s="1042"/>
      <c r="BC126" s="1042"/>
      <c r="BD126" s="1042"/>
      <c r="BE126" s="1043"/>
      <c r="BF126" s="1077" t="s">
        <v>561</v>
      </c>
      <c r="BG126" s="1042"/>
      <c r="BH126" s="1042"/>
      <c r="BI126" s="1042"/>
      <c r="BJ126" s="1042"/>
      <c r="BK126" s="1042"/>
      <c r="BL126" s="1043"/>
      <c r="BM126" s="1077" t="s">
        <v>562</v>
      </c>
      <c r="BN126" s="1042"/>
      <c r="BO126" s="1042"/>
      <c r="BP126" s="1042"/>
      <c r="BQ126" s="1042"/>
      <c r="BR126" s="1042"/>
      <c r="BS126" s="1043"/>
      <c r="BT126" s="1077" t="s">
        <v>563</v>
      </c>
      <c r="BU126" s="1042"/>
      <c r="BV126" s="1042"/>
      <c r="BW126" s="1042"/>
      <c r="BX126" s="1042"/>
      <c r="BY126" s="1042"/>
      <c r="BZ126" s="1078"/>
      <c r="CA126" s="230"/>
      <c r="CB126" s="230"/>
      <c r="CC126" s="230"/>
      <c r="CD126" s="231"/>
      <c r="CE126" s="231"/>
      <c r="CF126" s="231"/>
      <c r="CG126" s="228"/>
      <c r="CH126" s="228"/>
      <c r="CI126" s="228"/>
      <c r="CJ126" s="229"/>
      <c r="CK126" s="1010"/>
      <c r="CL126" s="1010"/>
      <c r="CM126" s="1010"/>
      <c r="CN126" s="1010"/>
      <c r="CO126" s="1011"/>
      <c r="CP126" s="895" t="s">
        <v>564</v>
      </c>
      <c r="CQ126" s="896"/>
      <c r="CR126" s="896"/>
      <c r="CS126" s="896"/>
      <c r="CT126" s="896"/>
      <c r="CU126" s="896"/>
      <c r="CV126" s="896"/>
      <c r="CW126" s="896"/>
      <c r="CX126" s="896"/>
      <c r="CY126" s="896"/>
      <c r="CZ126" s="896"/>
      <c r="DA126" s="896"/>
      <c r="DB126" s="896"/>
      <c r="DC126" s="896"/>
      <c r="DD126" s="896"/>
      <c r="DE126" s="896"/>
      <c r="DF126" s="897"/>
      <c r="DG126" s="891" t="s">
        <v>513</v>
      </c>
      <c r="DH126" s="892"/>
      <c r="DI126" s="892"/>
      <c r="DJ126" s="892"/>
      <c r="DK126" s="892"/>
      <c r="DL126" s="892" t="s">
        <v>513</v>
      </c>
      <c r="DM126" s="892"/>
      <c r="DN126" s="892"/>
      <c r="DO126" s="892"/>
      <c r="DP126" s="892"/>
      <c r="DQ126" s="892" t="s">
        <v>513</v>
      </c>
      <c r="DR126" s="892"/>
      <c r="DS126" s="892"/>
      <c r="DT126" s="892"/>
      <c r="DU126" s="892"/>
      <c r="DV126" s="919" t="s">
        <v>513</v>
      </c>
      <c r="DW126" s="919"/>
      <c r="DX126" s="919"/>
      <c r="DY126" s="919"/>
      <c r="DZ126" s="920"/>
    </row>
    <row r="127" spans="1:130" s="194" customFormat="1" ht="26.25" customHeight="1" thickBot="1" x14ac:dyDescent="0.2">
      <c r="A127" s="1066"/>
      <c r="B127" s="945"/>
      <c r="C127" s="978" t="s">
        <v>435</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890" t="s">
        <v>513</v>
      </c>
      <c r="AB127" s="885"/>
      <c r="AC127" s="885"/>
      <c r="AD127" s="885"/>
      <c r="AE127" s="886"/>
      <c r="AF127" s="884" t="s">
        <v>513</v>
      </c>
      <c r="AG127" s="885"/>
      <c r="AH127" s="885"/>
      <c r="AI127" s="885"/>
      <c r="AJ127" s="886"/>
      <c r="AK127" s="884" t="s">
        <v>513</v>
      </c>
      <c r="AL127" s="885"/>
      <c r="AM127" s="885"/>
      <c r="AN127" s="885"/>
      <c r="AO127" s="886"/>
      <c r="AP127" s="887" t="s">
        <v>513</v>
      </c>
      <c r="AQ127" s="888"/>
      <c r="AR127" s="888"/>
      <c r="AS127" s="888"/>
      <c r="AT127" s="889"/>
      <c r="AU127" s="230"/>
      <c r="AV127" s="230"/>
      <c r="AW127" s="230"/>
      <c r="AX127" s="952" t="s">
        <v>565</v>
      </c>
      <c r="AY127" s="915"/>
      <c r="AZ127" s="915"/>
      <c r="BA127" s="915"/>
      <c r="BB127" s="915"/>
      <c r="BC127" s="915"/>
      <c r="BD127" s="915"/>
      <c r="BE127" s="916"/>
      <c r="BF127" s="1044" t="s">
        <v>532</v>
      </c>
      <c r="BG127" s="1045"/>
      <c r="BH127" s="1045"/>
      <c r="BI127" s="1045"/>
      <c r="BJ127" s="1045"/>
      <c r="BK127" s="1045"/>
      <c r="BL127" s="1046"/>
      <c r="BM127" s="1044">
        <v>14.33</v>
      </c>
      <c r="BN127" s="1045"/>
      <c r="BO127" s="1045"/>
      <c r="BP127" s="1045"/>
      <c r="BQ127" s="1045"/>
      <c r="BR127" s="1045"/>
      <c r="BS127" s="1046"/>
      <c r="BT127" s="1044">
        <v>20</v>
      </c>
      <c r="BU127" s="1045"/>
      <c r="BV127" s="1045"/>
      <c r="BW127" s="1045"/>
      <c r="BX127" s="1045"/>
      <c r="BY127" s="1045"/>
      <c r="BZ127" s="1047"/>
      <c r="CA127" s="231"/>
      <c r="CB127" s="231"/>
      <c r="CC127" s="231"/>
      <c r="CD127" s="231"/>
      <c r="CE127" s="231"/>
      <c r="CF127" s="231"/>
      <c r="CG127" s="228"/>
      <c r="CH127" s="228"/>
      <c r="CI127" s="228"/>
      <c r="CJ127" s="229"/>
      <c r="CK127" s="1039"/>
      <c r="CL127" s="1039"/>
      <c r="CM127" s="1039"/>
      <c r="CN127" s="1039"/>
      <c r="CO127" s="1040"/>
      <c r="CP127" s="1048" t="s">
        <v>566</v>
      </c>
      <c r="CQ127" s="1049"/>
      <c r="CR127" s="1049"/>
      <c r="CS127" s="1049"/>
      <c r="CT127" s="1049"/>
      <c r="CU127" s="1049"/>
      <c r="CV127" s="1049"/>
      <c r="CW127" s="1049"/>
      <c r="CX127" s="1049"/>
      <c r="CY127" s="1049"/>
      <c r="CZ127" s="1049"/>
      <c r="DA127" s="1049"/>
      <c r="DB127" s="1049"/>
      <c r="DC127" s="1049"/>
      <c r="DD127" s="1049"/>
      <c r="DE127" s="1049"/>
      <c r="DF127" s="1050"/>
      <c r="DG127" s="1029" t="s">
        <v>567</v>
      </c>
      <c r="DH127" s="1030"/>
      <c r="DI127" s="1030"/>
      <c r="DJ127" s="1030"/>
      <c r="DK127" s="1030"/>
      <c r="DL127" s="1030" t="s">
        <v>567</v>
      </c>
      <c r="DM127" s="1030"/>
      <c r="DN127" s="1030"/>
      <c r="DO127" s="1030"/>
      <c r="DP127" s="1030"/>
      <c r="DQ127" s="1030" t="s">
        <v>567</v>
      </c>
      <c r="DR127" s="1030"/>
      <c r="DS127" s="1030"/>
      <c r="DT127" s="1030"/>
      <c r="DU127" s="1030"/>
      <c r="DV127" s="1031" t="s">
        <v>567</v>
      </c>
      <c r="DW127" s="1031"/>
      <c r="DX127" s="1031"/>
      <c r="DY127" s="1031"/>
      <c r="DZ127" s="1032"/>
    </row>
    <row r="128" spans="1:130" s="194" customFormat="1" ht="26.25" customHeight="1" x14ac:dyDescent="0.15">
      <c r="A128" s="1053" t="s">
        <v>568</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569</v>
      </c>
      <c r="X128" s="1055"/>
      <c r="Y128" s="1055"/>
      <c r="Z128" s="1056"/>
      <c r="AA128" s="1057">
        <v>43668</v>
      </c>
      <c r="AB128" s="1058"/>
      <c r="AC128" s="1058"/>
      <c r="AD128" s="1058"/>
      <c r="AE128" s="1059"/>
      <c r="AF128" s="1060">
        <v>34304</v>
      </c>
      <c r="AG128" s="1058"/>
      <c r="AH128" s="1058"/>
      <c r="AI128" s="1058"/>
      <c r="AJ128" s="1059"/>
      <c r="AK128" s="1060">
        <v>37240</v>
      </c>
      <c r="AL128" s="1058"/>
      <c r="AM128" s="1058"/>
      <c r="AN128" s="1058"/>
      <c r="AO128" s="1059"/>
      <c r="AP128" s="1083"/>
      <c r="AQ128" s="1084"/>
      <c r="AR128" s="1084"/>
      <c r="AS128" s="1084"/>
      <c r="AT128" s="1085"/>
      <c r="AU128" s="232"/>
      <c r="AV128" s="232"/>
      <c r="AW128" s="232"/>
      <c r="AX128" s="1082" t="s">
        <v>570</v>
      </c>
      <c r="AY128" s="896"/>
      <c r="AZ128" s="896"/>
      <c r="BA128" s="896"/>
      <c r="BB128" s="896"/>
      <c r="BC128" s="896"/>
      <c r="BD128" s="896"/>
      <c r="BE128" s="897"/>
      <c r="BF128" s="1067" t="s">
        <v>538</v>
      </c>
      <c r="BG128" s="1068"/>
      <c r="BH128" s="1068"/>
      <c r="BI128" s="1068"/>
      <c r="BJ128" s="1068"/>
      <c r="BK128" s="1068"/>
      <c r="BL128" s="1069"/>
      <c r="BM128" s="1067">
        <v>19.329999999999998</v>
      </c>
      <c r="BN128" s="1068"/>
      <c r="BO128" s="1068"/>
      <c r="BP128" s="1068"/>
      <c r="BQ128" s="1068"/>
      <c r="BR128" s="1068"/>
      <c r="BS128" s="1069"/>
      <c r="BT128" s="1067">
        <v>30</v>
      </c>
      <c r="BU128" s="1070"/>
      <c r="BV128" s="1070"/>
      <c r="BW128" s="1070"/>
      <c r="BX128" s="1070"/>
      <c r="BY128" s="1070"/>
      <c r="BZ128" s="107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3" t="s">
        <v>167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61" t="s">
        <v>571</v>
      </c>
      <c r="X129" s="1062"/>
      <c r="Y129" s="1062"/>
      <c r="Z129" s="1063"/>
      <c r="AA129" s="890">
        <v>6577709</v>
      </c>
      <c r="AB129" s="885"/>
      <c r="AC129" s="885"/>
      <c r="AD129" s="885"/>
      <c r="AE129" s="886"/>
      <c r="AF129" s="884">
        <v>6347576</v>
      </c>
      <c r="AG129" s="885"/>
      <c r="AH129" s="885"/>
      <c r="AI129" s="885"/>
      <c r="AJ129" s="886"/>
      <c r="AK129" s="884">
        <v>6258675</v>
      </c>
      <c r="AL129" s="885"/>
      <c r="AM129" s="885"/>
      <c r="AN129" s="885"/>
      <c r="AO129" s="886"/>
      <c r="AP129" s="1079"/>
      <c r="AQ129" s="1080"/>
      <c r="AR129" s="1080"/>
      <c r="AS129" s="1080"/>
      <c r="AT129" s="1081"/>
      <c r="AU129" s="232"/>
      <c r="AV129" s="232"/>
      <c r="AW129" s="232"/>
      <c r="AX129" s="1082" t="s">
        <v>572</v>
      </c>
      <c r="AY129" s="896"/>
      <c r="AZ129" s="896"/>
      <c r="BA129" s="896"/>
      <c r="BB129" s="896"/>
      <c r="BC129" s="896"/>
      <c r="BD129" s="896"/>
      <c r="BE129" s="897"/>
      <c r="BF129" s="1072">
        <v>17.2</v>
      </c>
      <c r="BG129" s="1073"/>
      <c r="BH129" s="1073"/>
      <c r="BI129" s="1073"/>
      <c r="BJ129" s="1073"/>
      <c r="BK129" s="1073"/>
      <c r="BL129" s="1074"/>
      <c r="BM129" s="1072">
        <v>25</v>
      </c>
      <c r="BN129" s="1073"/>
      <c r="BO129" s="1073"/>
      <c r="BP129" s="1073"/>
      <c r="BQ129" s="1073"/>
      <c r="BR129" s="1073"/>
      <c r="BS129" s="1074"/>
      <c r="BT129" s="1072">
        <v>35</v>
      </c>
      <c r="BU129" s="1075"/>
      <c r="BV129" s="1075"/>
      <c r="BW129" s="1075"/>
      <c r="BX129" s="1075"/>
      <c r="BY129" s="1075"/>
      <c r="BZ129" s="107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3" t="s">
        <v>573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61" t="s">
        <v>574</v>
      </c>
      <c r="X130" s="1062"/>
      <c r="Y130" s="1062"/>
      <c r="Z130" s="1063"/>
      <c r="AA130" s="890">
        <v>1845516</v>
      </c>
      <c r="AB130" s="885"/>
      <c r="AC130" s="885"/>
      <c r="AD130" s="885"/>
      <c r="AE130" s="886"/>
      <c r="AF130" s="884">
        <v>1797262</v>
      </c>
      <c r="AG130" s="885"/>
      <c r="AH130" s="885"/>
      <c r="AI130" s="885"/>
      <c r="AJ130" s="886"/>
      <c r="AK130" s="884">
        <v>1696248</v>
      </c>
      <c r="AL130" s="885"/>
      <c r="AM130" s="885"/>
      <c r="AN130" s="885"/>
      <c r="AO130" s="886"/>
      <c r="AP130" s="1079"/>
      <c r="AQ130" s="1080"/>
      <c r="AR130" s="1080"/>
      <c r="AS130" s="1080"/>
      <c r="AT130" s="1081"/>
      <c r="AU130" s="232"/>
      <c r="AV130" s="232"/>
      <c r="AW130" s="232"/>
      <c r="AX130" s="1095" t="s">
        <v>575</v>
      </c>
      <c r="AY130" s="1049"/>
      <c r="AZ130" s="1049"/>
      <c r="BA130" s="1049"/>
      <c r="BB130" s="1049"/>
      <c r="BC130" s="1049"/>
      <c r="BD130" s="1049"/>
      <c r="BE130" s="1050"/>
      <c r="BF130" s="1096">
        <v>77.2</v>
      </c>
      <c r="BG130" s="1097"/>
      <c r="BH130" s="1097"/>
      <c r="BI130" s="1097"/>
      <c r="BJ130" s="1097"/>
      <c r="BK130" s="1097"/>
      <c r="BL130" s="1098"/>
      <c r="BM130" s="1096">
        <v>350</v>
      </c>
      <c r="BN130" s="1097"/>
      <c r="BO130" s="1097"/>
      <c r="BP130" s="1097"/>
      <c r="BQ130" s="1097"/>
      <c r="BR130" s="1097"/>
      <c r="BS130" s="1098"/>
      <c r="BT130" s="1086"/>
      <c r="BU130" s="1087"/>
      <c r="BV130" s="1087"/>
      <c r="BW130" s="1087"/>
      <c r="BX130" s="1087"/>
      <c r="BY130" s="1087"/>
      <c r="BZ130" s="108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576</v>
      </c>
      <c r="X131" s="1116"/>
      <c r="Y131" s="1116"/>
      <c r="Z131" s="1117"/>
      <c r="AA131" s="1023">
        <v>4732193</v>
      </c>
      <c r="AB131" s="1004"/>
      <c r="AC131" s="1004"/>
      <c r="AD131" s="1004"/>
      <c r="AE131" s="1005"/>
      <c r="AF131" s="1003">
        <v>4550314</v>
      </c>
      <c r="AG131" s="1004"/>
      <c r="AH131" s="1004"/>
      <c r="AI131" s="1004"/>
      <c r="AJ131" s="1005"/>
      <c r="AK131" s="1003">
        <v>4562427</v>
      </c>
      <c r="AL131" s="1004"/>
      <c r="AM131" s="1004"/>
      <c r="AN131" s="1004"/>
      <c r="AO131" s="1005"/>
      <c r="AP131" s="1092"/>
      <c r="AQ131" s="1093"/>
      <c r="AR131" s="1093"/>
      <c r="AS131" s="1093"/>
      <c r="AT131" s="109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100" t="s">
        <v>577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578</v>
      </c>
      <c r="W132" s="1104"/>
      <c r="X132" s="1104"/>
      <c r="Y132" s="1104"/>
      <c r="Z132" s="1105"/>
      <c r="AA132" s="1106">
        <v>17.890817219999999</v>
      </c>
      <c r="AB132" s="1090"/>
      <c r="AC132" s="1090"/>
      <c r="AD132" s="1090"/>
      <c r="AE132" s="1091"/>
      <c r="AF132" s="1089">
        <v>17.790068990000002</v>
      </c>
      <c r="AG132" s="1090"/>
      <c r="AH132" s="1090"/>
      <c r="AI132" s="1090"/>
      <c r="AJ132" s="1091"/>
      <c r="AK132" s="1089">
        <v>16.06932012</v>
      </c>
      <c r="AL132" s="1090"/>
      <c r="AM132" s="1090"/>
      <c r="AN132" s="1090"/>
      <c r="AO132" s="1091"/>
      <c r="AP132" s="937"/>
      <c r="AQ132" s="938"/>
      <c r="AR132" s="938"/>
      <c r="AS132" s="938"/>
      <c r="AT132" s="1107"/>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08" t="s">
        <v>579</v>
      </c>
      <c r="W133" s="1108"/>
      <c r="X133" s="1108"/>
      <c r="Y133" s="1108"/>
      <c r="Z133" s="1109"/>
      <c r="AA133" s="1110">
        <v>19.100000000000001</v>
      </c>
      <c r="AB133" s="1111"/>
      <c r="AC133" s="1111"/>
      <c r="AD133" s="1111"/>
      <c r="AE133" s="1112"/>
      <c r="AF133" s="1110">
        <v>17.899999999999999</v>
      </c>
      <c r="AG133" s="1111"/>
      <c r="AH133" s="1111"/>
      <c r="AI133" s="1111"/>
      <c r="AJ133" s="1112"/>
      <c r="AK133" s="1110">
        <v>17.2</v>
      </c>
      <c r="AL133" s="1111"/>
      <c r="AM133" s="1111"/>
      <c r="AN133" s="1111"/>
      <c r="AO133" s="1112"/>
      <c r="AP133" s="1033"/>
      <c r="AQ133" s="1034"/>
      <c r="AR133" s="1034"/>
      <c r="AS133" s="1034"/>
      <c r="AT133" s="109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4" t="s">
        <v>13</v>
      </c>
      <c r="L7" s="253"/>
      <c r="M7" s="254" t="s">
        <v>14</v>
      </c>
      <c r="N7" s="255"/>
    </row>
    <row r="8" spans="1:16" x14ac:dyDescent="0.15">
      <c r="A8" s="247"/>
      <c r="B8" s="243"/>
      <c r="C8" s="243"/>
      <c r="D8" s="243"/>
      <c r="E8" s="243"/>
      <c r="F8" s="243"/>
      <c r="G8" s="256"/>
      <c r="H8" s="257"/>
      <c r="I8" s="257"/>
      <c r="J8" s="258"/>
      <c r="K8" s="1125"/>
      <c r="L8" s="259" t="s">
        <v>15</v>
      </c>
      <c r="M8" s="260" t="s">
        <v>16</v>
      </c>
      <c r="N8" s="261" t="s">
        <v>17</v>
      </c>
    </row>
    <row r="9" spans="1:16" x14ac:dyDescent="0.15">
      <c r="A9" s="247"/>
      <c r="B9" s="243"/>
      <c r="C9" s="243"/>
      <c r="D9" s="243"/>
      <c r="E9" s="243"/>
      <c r="F9" s="243"/>
      <c r="G9" s="1126" t="s">
        <v>18</v>
      </c>
      <c r="H9" s="1127"/>
      <c r="I9" s="1127"/>
      <c r="J9" s="1128"/>
      <c r="K9" s="262">
        <v>1367913</v>
      </c>
      <c r="L9" s="263">
        <v>127818</v>
      </c>
      <c r="M9" s="264">
        <v>99102</v>
      </c>
      <c r="N9" s="265">
        <v>29</v>
      </c>
    </row>
    <row r="10" spans="1:16" x14ac:dyDescent="0.15">
      <c r="A10" s="247"/>
      <c r="B10" s="243"/>
      <c r="C10" s="243"/>
      <c r="D10" s="243"/>
      <c r="E10" s="243"/>
      <c r="F10" s="243"/>
      <c r="G10" s="1126" t="s">
        <v>19</v>
      </c>
      <c r="H10" s="1127"/>
      <c r="I10" s="1127"/>
      <c r="J10" s="1128"/>
      <c r="K10" s="266">
        <v>118021</v>
      </c>
      <c r="L10" s="267">
        <v>11028</v>
      </c>
      <c r="M10" s="268">
        <v>9410</v>
      </c>
      <c r="N10" s="269">
        <v>17.2</v>
      </c>
    </row>
    <row r="11" spans="1:16" ht="13.5" customHeight="1" x14ac:dyDescent="0.15">
      <c r="A11" s="247"/>
      <c r="B11" s="243"/>
      <c r="C11" s="243"/>
      <c r="D11" s="243"/>
      <c r="E11" s="243"/>
      <c r="F11" s="243"/>
      <c r="G11" s="1126" t="s">
        <v>20</v>
      </c>
      <c r="H11" s="1127"/>
      <c r="I11" s="1127"/>
      <c r="J11" s="1128"/>
      <c r="K11" s="266">
        <v>242206</v>
      </c>
      <c r="L11" s="267">
        <v>22632</v>
      </c>
      <c r="M11" s="268">
        <v>18145</v>
      </c>
      <c r="N11" s="269">
        <v>24.7</v>
      </c>
    </row>
    <row r="12" spans="1:16" ht="13.5" customHeight="1" x14ac:dyDescent="0.15">
      <c r="A12" s="247"/>
      <c r="B12" s="243"/>
      <c r="C12" s="243"/>
      <c r="D12" s="243"/>
      <c r="E12" s="243"/>
      <c r="F12" s="243"/>
      <c r="G12" s="1126" t="s">
        <v>21</v>
      </c>
      <c r="H12" s="1127"/>
      <c r="I12" s="1127"/>
      <c r="J12" s="1128"/>
      <c r="K12" s="266">
        <v>30427</v>
      </c>
      <c r="L12" s="267">
        <v>2843</v>
      </c>
      <c r="M12" s="268">
        <v>2197</v>
      </c>
      <c r="N12" s="269">
        <v>29.4</v>
      </c>
    </row>
    <row r="13" spans="1:16" ht="13.5" customHeight="1" x14ac:dyDescent="0.15">
      <c r="A13" s="247"/>
      <c r="B13" s="243"/>
      <c r="C13" s="243"/>
      <c r="D13" s="243"/>
      <c r="E13" s="243"/>
      <c r="F13" s="243"/>
      <c r="G13" s="1126" t="s">
        <v>22</v>
      </c>
      <c r="H13" s="1127"/>
      <c r="I13" s="1127"/>
      <c r="J13" s="1128"/>
      <c r="K13" s="266" t="s">
        <v>0</v>
      </c>
      <c r="L13" s="267" t="s">
        <v>0</v>
      </c>
      <c r="M13" s="268" t="s">
        <v>0</v>
      </c>
      <c r="N13" s="269" t="s">
        <v>0</v>
      </c>
    </row>
    <row r="14" spans="1:16" ht="13.5" customHeight="1" x14ac:dyDescent="0.15">
      <c r="A14" s="247"/>
      <c r="B14" s="243"/>
      <c r="C14" s="243"/>
      <c r="D14" s="243"/>
      <c r="E14" s="243"/>
      <c r="F14" s="243"/>
      <c r="G14" s="1126" t="s">
        <v>23</v>
      </c>
      <c r="H14" s="1127"/>
      <c r="I14" s="1127"/>
      <c r="J14" s="1128"/>
      <c r="K14" s="266">
        <v>30239</v>
      </c>
      <c r="L14" s="267">
        <v>2826</v>
      </c>
      <c r="M14" s="268">
        <v>4955</v>
      </c>
      <c r="N14" s="269">
        <v>-43</v>
      </c>
    </row>
    <row r="15" spans="1:16" ht="13.5" customHeight="1" x14ac:dyDescent="0.15">
      <c r="A15" s="247"/>
      <c r="B15" s="243"/>
      <c r="C15" s="243"/>
      <c r="D15" s="243"/>
      <c r="E15" s="243"/>
      <c r="F15" s="243"/>
      <c r="G15" s="1126" t="s">
        <v>24</v>
      </c>
      <c r="H15" s="1127"/>
      <c r="I15" s="1127"/>
      <c r="J15" s="1128"/>
      <c r="K15" s="266">
        <v>66807</v>
      </c>
      <c r="L15" s="267">
        <v>6242</v>
      </c>
      <c r="M15" s="268">
        <v>2512</v>
      </c>
      <c r="N15" s="269">
        <v>148.5</v>
      </c>
    </row>
    <row r="16" spans="1:16" x14ac:dyDescent="0.15">
      <c r="A16" s="247"/>
      <c r="B16" s="243"/>
      <c r="C16" s="243"/>
      <c r="D16" s="243"/>
      <c r="E16" s="243"/>
      <c r="F16" s="243"/>
      <c r="G16" s="1129" t="s">
        <v>25</v>
      </c>
      <c r="H16" s="1130"/>
      <c r="I16" s="1130"/>
      <c r="J16" s="1131"/>
      <c r="K16" s="267">
        <v>-155543</v>
      </c>
      <c r="L16" s="267">
        <v>-14534</v>
      </c>
      <c r="M16" s="268">
        <v>-12454</v>
      </c>
      <c r="N16" s="269">
        <v>16.7</v>
      </c>
    </row>
    <row r="17" spans="1:16" x14ac:dyDescent="0.15">
      <c r="A17" s="247"/>
      <c r="B17" s="243"/>
      <c r="C17" s="243"/>
      <c r="D17" s="243"/>
      <c r="E17" s="243"/>
      <c r="F17" s="243"/>
      <c r="G17" s="1129" t="s">
        <v>251</v>
      </c>
      <c r="H17" s="1130"/>
      <c r="I17" s="1130"/>
      <c r="J17" s="1131"/>
      <c r="K17" s="267">
        <v>1700070</v>
      </c>
      <c r="L17" s="267">
        <v>158855</v>
      </c>
      <c r="M17" s="268">
        <v>123867</v>
      </c>
      <c r="N17" s="269">
        <v>28.2</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1" t="s">
        <v>30</v>
      </c>
      <c r="H21" s="1122"/>
      <c r="I21" s="1122"/>
      <c r="J21" s="1123"/>
      <c r="K21" s="279">
        <v>16.45</v>
      </c>
      <c r="L21" s="280">
        <v>11.2</v>
      </c>
      <c r="M21" s="281">
        <v>5.25</v>
      </c>
      <c r="N21" s="248"/>
      <c r="O21" s="282"/>
      <c r="P21" s="278"/>
    </row>
    <row r="22" spans="1:16" s="283" customFormat="1" x14ac:dyDescent="0.15">
      <c r="A22" s="278"/>
      <c r="B22" s="248"/>
      <c r="C22" s="248"/>
      <c r="D22" s="248"/>
      <c r="E22" s="248"/>
      <c r="F22" s="248"/>
      <c r="G22" s="1121" t="s">
        <v>31</v>
      </c>
      <c r="H22" s="1122"/>
      <c r="I22" s="1122"/>
      <c r="J22" s="1123"/>
      <c r="K22" s="284">
        <v>98</v>
      </c>
      <c r="L22" s="285">
        <v>102.3</v>
      </c>
      <c r="M22" s="286">
        <v>-4.3</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4" t="s">
        <v>13</v>
      </c>
      <c r="L30" s="253"/>
      <c r="M30" s="254" t="s">
        <v>14</v>
      </c>
      <c r="N30" s="255"/>
    </row>
    <row r="31" spans="1:16" x14ac:dyDescent="0.15">
      <c r="A31" s="247"/>
      <c r="B31" s="243"/>
      <c r="C31" s="243"/>
      <c r="D31" s="243"/>
      <c r="E31" s="243"/>
      <c r="F31" s="243"/>
      <c r="G31" s="256"/>
      <c r="H31" s="257"/>
      <c r="I31" s="257"/>
      <c r="J31" s="258"/>
      <c r="K31" s="1125"/>
      <c r="L31" s="259" t="s">
        <v>15</v>
      </c>
      <c r="M31" s="260" t="s">
        <v>16</v>
      </c>
      <c r="N31" s="261" t="s">
        <v>17</v>
      </c>
    </row>
    <row r="32" spans="1:16" ht="27" customHeight="1" x14ac:dyDescent="0.15">
      <c r="A32" s="247"/>
      <c r="B32" s="243"/>
      <c r="C32" s="243"/>
      <c r="D32" s="243"/>
      <c r="E32" s="243"/>
      <c r="F32" s="243"/>
      <c r="G32" s="1118" t="s">
        <v>35</v>
      </c>
      <c r="H32" s="1119"/>
      <c r="I32" s="1119"/>
      <c r="J32" s="1120"/>
      <c r="K32" s="293">
        <v>2060344</v>
      </c>
      <c r="L32" s="293">
        <v>192520</v>
      </c>
      <c r="M32" s="294">
        <v>94658</v>
      </c>
      <c r="N32" s="295">
        <v>103.4</v>
      </c>
    </row>
    <row r="33" spans="1:16" ht="13.5" customHeight="1" x14ac:dyDescent="0.15">
      <c r="A33" s="247"/>
      <c r="B33" s="243"/>
      <c r="C33" s="243"/>
      <c r="D33" s="243"/>
      <c r="E33" s="243"/>
      <c r="F33" s="243"/>
      <c r="G33" s="1118" t="s">
        <v>36</v>
      </c>
      <c r="H33" s="1119"/>
      <c r="I33" s="1119"/>
      <c r="J33" s="1120"/>
      <c r="K33" s="293" t="s">
        <v>0</v>
      </c>
      <c r="L33" s="293" t="s">
        <v>0</v>
      </c>
      <c r="M33" s="294" t="s">
        <v>0</v>
      </c>
      <c r="N33" s="295" t="s">
        <v>0</v>
      </c>
    </row>
    <row r="34" spans="1:16" ht="27" customHeight="1" x14ac:dyDescent="0.15">
      <c r="A34" s="247"/>
      <c r="B34" s="243"/>
      <c r="C34" s="243"/>
      <c r="D34" s="243"/>
      <c r="E34" s="243"/>
      <c r="F34" s="243"/>
      <c r="G34" s="1118" t="s">
        <v>1</v>
      </c>
      <c r="H34" s="1119"/>
      <c r="I34" s="1119"/>
      <c r="J34" s="1120"/>
      <c r="K34" s="293" t="s">
        <v>0</v>
      </c>
      <c r="L34" s="293" t="s">
        <v>0</v>
      </c>
      <c r="M34" s="294" t="s">
        <v>0</v>
      </c>
      <c r="N34" s="295" t="s">
        <v>0</v>
      </c>
    </row>
    <row r="35" spans="1:16" ht="27" customHeight="1" x14ac:dyDescent="0.15">
      <c r="A35" s="247"/>
      <c r="B35" s="243"/>
      <c r="C35" s="243"/>
      <c r="D35" s="243"/>
      <c r="E35" s="243"/>
      <c r="F35" s="243"/>
      <c r="G35" s="1118" t="s">
        <v>37</v>
      </c>
      <c r="H35" s="1119"/>
      <c r="I35" s="1119"/>
      <c r="J35" s="1120"/>
      <c r="K35" s="293">
        <v>302090</v>
      </c>
      <c r="L35" s="293">
        <v>28227</v>
      </c>
      <c r="M35" s="294">
        <v>22889</v>
      </c>
      <c r="N35" s="295">
        <v>23.3</v>
      </c>
    </row>
    <row r="36" spans="1:16" ht="27" customHeight="1" x14ac:dyDescent="0.15">
      <c r="A36" s="247"/>
      <c r="B36" s="243"/>
      <c r="C36" s="243"/>
      <c r="D36" s="243"/>
      <c r="E36" s="243"/>
      <c r="F36" s="243"/>
      <c r="G36" s="1118" t="s">
        <v>38</v>
      </c>
      <c r="H36" s="1119"/>
      <c r="I36" s="1119"/>
      <c r="J36" s="1120"/>
      <c r="K36" s="293">
        <v>104205</v>
      </c>
      <c r="L36" s="293">
        <v>9737</v>
      </c>
      <c r="M36" s="294">
        <v>4759</v>
      </c>
      <c r="N36" s="295">
        <v>104.6</v>
      </c>
    </row>
    <row r="37" spans="1:16" ht="13.5" customHeight="1" x14ac:dyDescent="0.15">
      <c r="A37" s="247"/>
      <c r="B37" s="243"/>
      <c r="C37" s="243"/>
      <c r="D37" s="243"/>
      <c r="E37" s="243"/>
      <c r="F37" s="243"/>
      <c r="G37" s="1118" t="s">
        <v>39</v>
      </c>
      <c r="H37" s="1119"/>
      <c r="I37" s="1119"/>
      <c r="J37" s="1120"/>
      <c r="K37" s="293" t="s">
        <v>0</v>
      </c>
      <c r="L37" s="293" t="s">
        <v>0</v>
      </c>
      <c r="M37" s="294">
        <v>2059</v>
      </c>
      <c r="N37" s="295" t="s">
        <v>0</v>
      </c>
    </row>
    <row r="38" spans="1:16" ht="27" customHeight="1" x14ac:dyDescent="0.15">
      <c r="A38" s="247"/>
      <c r="B38" s="243"/>
      <c r="C38" s="243"/>
      <c r="D38" s="243"/>
      <c r="E38" s="243"/>
      <c r="F38" s="243"/>
      <c r="G38" s="1137" t="s">
        <v>2</v>
      </c>
      <c r="H38" s="1138"/>
      <c r="I38" s="1138"/>
      <c r="J38" s="1139"/>
      <c r="K38" s="296" t="s">
        <v>0</v>
      </c>
      <c r="L38" s="296" t="s">
        <v>0</v>
      </c>
      <c r="M38" s="297">
        <v>26</v>
      </c>
      <c r="N38" s="298" t="s">
        <v>0</v>
      </c>
      <c r="O38" s="292"/>
    </row>
    <row r="39" spans="1:16" x14ac:dyDescent="0.15">
      <c r="A39" s="247"/>
      <c r="B39" s="243"/>
      <c r="C39" s="243"/>
      <c r="D39" s="243"/>
      <c r="E39" s="243"/>
      <c r="F39" s="243"/>
      <c r="G39" s="1137" t="s">
        <v>3</v>
      </c>
      <c r="H39" s="1138"/>
      <c r="I39" s="1138"/>
      <c r="J39" s="1139"/>
      <c r="K39" s="299">
        <v>-37240</v>
      </c>
      <c r="L39" s="299">
        <v>-3480</v>
      </c>
      <c r="M39" s="300">
        <v>-4250</v>
      </c>
      <c r="N39" s="301">
        <v>-18.100000000000001</v>
      </c>
      <c r="O39" s="292"/>
    </row>
    <row r="40" spans="1:16" ht="27" customHeight="1" x14ac:dyDescent="0.15">
      <c r="A40" s="247"/>
      <c r="B40" s="243"/>
      <c r="C40" s="243"/>
      <c r="D40" s="243"/>
      <c r="E40" s="243"/>
      <c r="F40" s="243"/>
      <c r="G40" s="1118" t="s">
        <v>4</v>
      </c>
      <c r="H40" s="1119"/>
      <c r="I40" s="1119"/>
      <c r="J40" s="1120"/>
      <c r="K40" s="299">
        <v>-1696248</v>
      </c>
      <c r="L40" s="299">
        <v>-158498</v>
      </c>
      <c r="M40" s="300">
        <v>-77191</v>
      </c>
      <c r="N40" s="301">
        <v>105.3</v>
      </c>
      <c r="O40" s="292"/>
    </row>
    <row r="41" spans="1:16" x14ac:dyDescent="0.15">
      <c r="A41" s="247"/>
      <c r="B41" s="243"/>
      <c r="C41" s="243"/>
      <c r="D41" s="243"/>
      <c r="E41" s="243"/>
      <c r="F41" s="243"/>
      <c r="G41" s="1140" t="s">
        <v>355</v>
      </c>
      <c r="H41" s="1141"/>
      <c r="I41" s="1141"/>
      <c r="J41" s="1142"/>
      <c r="K41" s="293">
        <v>733151</v>
      </c>
      <c r="L41" s="299">
        <v>68506</v>
      </c>
      <c r="M41" s="300">
        <v>42950</v>
      </c>
      <c r="N41" s="301">
        <v>59.5</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32" t="s">
        <v>13</v>
      </c>
      <c r="J49" s="1134" t="s">
        <v>43</v>
      </c>
      <c r="K49" s="1135"/>
      <c r="L49" s="1135"/>
      <c r="M49" s="1135"/>
      <c r="N49" s="1136"/>
    </row>
    <row r="50" spans="1:14" x14ac:dyDescent="0.15">
      <c r="A50" s="247"/>
      <c r="B50" s="243"/>
      <c r="C50" s="243"/>
      <c r="D50" s="243"/>
      <c r="E50" s="243"/>
      <c r="F50" s="243"/>
      <c r="G50" s="311"/>
      <c r="H50" s="312"/>
      <c r="I50" s="1133"/>
      <c r="J50" s="313" t="s">
        <v>44</v>
      </c>
      <c r="K50" s="314" t="s">
        <v>45</v>
      </c>
      <c r="L50" s="315" t="s">
        <v>46</v>
      </c>
      <c r="M50" s="316" t="s">
        <v>47</v>
      </c>
      <c r="N50" s="317" t="s">
        <v>5</v>
      </c>
    </row>
    <row r="51" spans="1:14" x14ac:dyDescent="0.15">
      <c r="A51" s="247"/>
      <c r="B51" s="243"/>
      <c r="C51" s="243"/>
      <c r="D51" s="243"/>
      <c r="E51" s="243"/>
      <c r="F51" s="243"/>
      <c r="G51" s="309" t="s">
        <v>6</v>
      </c>
      <c r="H51" s="310"/>
      <c r="I51" s="318">
        <v>2189658</v>
      </c>
      <c r="J51" s="319">
        <v>196859</v>
      </c>
      <c r="K51" s="320">
        <v>-21.4</v>
      </c>
      <c r="L51" s="321">
        <v>83771</v>
      </c>
      <c r="M51" s="322">
        <v>9.4</v>
      </c>
      <c r="N51" s="323">
        <v>-30.8</v>
      </c>
    </row>
    <row r="52" spans="1:14" x14ac:dyDescent="0.15">
      <c r="A52" s="247"/>
      <c r="B52" s="243"/>
      <c r="C52" s="243"/>
      <c r="D52" s="243"/>
      <c r="E52" s="243"/>
      <c r="F52" s="243"/>
      <c r="G52" s="324"/>
      <c r="H52" s="325" t="s">
        <v>48</v>
      </c>
      <c r="I52" s="326">
        <v>553549</v>
      </c>
      <c r="J52" s="327">
        <v>49766</v>
      </c>
      <c r="K52" s="328">
        <v>-6.3</v>
      </c>
      <c r="L52" s="329">
        <v>41478</v>
      </c>
      <c r="M52" s="330">
        <v>-4.2</v>
      </c>
      <c r="N52" s="331">
        <v>-2.1</v>
      </c>
    </row>
    <row r="53" spans="1:14" x14ac:dyDescent="0.15">
      <c r="A53" s="247"/>
      <c r="B53" s="243"/>
      <c r="C53" s="243"/>
      <c r="D53" s="243"/>
      <c r="E53" s="243"/>
      <c r="F53" s="243"/>
      <c r="G53" s="309" t="s">
        <v>7</v>
      </c>
      <c r="H53" s="310"/>
      <c r="I53" s="318">
        <v>2645275</v>
      </c>
      <c r="J53" s="319">
        <v>239804</v>
      </c>
      <c r="K53" s="320">
        <v>21.8</v>
      </c>
      <c r="L53" s="321">
        <v>127151</v>
      </c>
      <c r="M53" s="322">
        <v>51.8</v>
      </c>
      <c r="N53" s="323">
        <v>-30</v>
      </c>
    </row>
    <row r="54" spans="1:14" x14ac:dyDescent="0.15">
      <c r="A54" s="247"/>
      <c r="B54" s="243"/>
      <c r="C54" s="243"/>
      <c r="D54" s="243"/>
      <c r="E54" s="243"/>
      <c r="F54" s="243"/>
      <c r="G54" s="324"/>
      <c r="H54" s="325" t="s">
        <v>48</v>
      </c>
      <c r="I54" s="326">
        <v>1285945</v>
      </c>
      <c r="J54" s="327">
        <v>116576</v>
      </c>
      <c r="K54" s="328">
        <v>134.19999999999999</v>
      </c>
      <c r="L54" s="329">
        <v>72559</v>
      </c>
      <c r="M54" s="330">
        <v>74.900000000000006</v>
      </c>
      <c r="N54" s="331">
        <v>59.3</v>
      </c>
    </row>
    <row r="55" spans="1:14" x14ac:dyDescent="0.15">
      <c r="A55" s="247"/>
      <c r="B55" s="243"/>
      <c r="C55" s="243"/>
      <c r="D55" s="243"/>
      <c r="E55" s="243"/>
      <c r="F55" s="243"/>
      <c r="G55" s="309" t="s">
        <v>8</v>
      </c>
      <c r="H55" s="310"/>
      <c r="I55" s="318">
        <v>2413141</v>
      </c>
      <c r="J55" s="319">
        <v>221572</v>
      </c>
      <c r="K55" s="320">
        <v>-7.6</v>
      </c>
      <c r="L55" s="321">
        <v>147869</v>
      </c>
      <c r="M55" s="322">
        <v>16.3</v>
      </c>
      <c r="N55" s="323">
        <v>-23.9</v>
      </c>
    </row>
    <row r="56" spans="1:14" x14ac:dyDescent="0.15">
      <c r="A56" s="247"/>
      <c r="B56" s="243"/>
      <c r="C56" s="243"/>
      <c r="D56" s="243"/>
      <c r="E56" s="243"/>
      <c r="F56" s="243"/>
      <c r="G56" s="324"/>
      <c r="H56" s="325" t="s">
        <v>48</v>
      </c>
      <c r="I56" s="326">
        <v>1030646</v>
      </c>
      <c r="J56" s="327">
        <v>94633</v>
      </c>
      <c r="K56" s="328">
        <v>-18.8</v>
      </c>
      <c r="L56" s="329">
        <v>63271</v>
      </c>
      <c r="M56" s="330">
        <v>-12.8</v>
      </c>
      <c r="N56" s="331">
        <v>-6</v>
      </c>
    </row>
    <row r="57" spans="1:14" x14ac:dyDescent="0.15">
      <c r="A57" s="247"/>
      <c r="B57" s="243"/>
      <c r="C57" s="243"/>
      <c r="D57" s="243"/>
      <c r="E57" s="243"/>
      <c r="F57" s="243"/>
      <c r="G57" s="309" t="s">
        <v>9</v>
      </c>
      <c r="H57" s="310"/>
      <c r="I57" s="318">
        <v>1434198</v>
      </c>
      <c r="J57" s="319">
        <v>132870</v>
      </c>
      <c r="K57" s="320">
        <v>-40</v>
      </c>
      <c r="L57" s="321">
        <v>117242</v>
      </c>
      <c r="M57" s="322">
        <v>-20.7</v>
      </c>
      <c r="N57" s="323">
        <v>-19.3</v>
      </c>
    </row>
    <row r="58" spans="1:14" x14ac:dyDescent="0.15">
      <c r="A58" s="247"/>
      <c r="B58" s="243"/>
      <c r="C58" s="243"/>
      <c r="D58" s="243"/>
      <c r="E58" s="243"/>
      <c r="F58" s="243"/>
      <c r="G58" s="324"/>
      <c r="H58" s="325" t="s">
        <v>48</v>
      </c>
      <c r="I58" s="326">
        <v>527624</v>
      </c>
      <c r="J58" s="327">
        <v>48881</v>
      </c>
      <c r="K58" s="328">
        <v>-48.3</v>
      </c>
      <c r="L58" s="329">
        <v>59388</v>
      </c>
      <c r="M58" s="330">
        <v>-6.1</v>
      </c>
      <c r="N58" s="331">
        <v>-42.2</v>
      </c>
    </row>
    <row r="59" spans="1:14" x14ac:dyDescent="0.15">
      <c r="A59" s="247"/>
      <c r="B59" s="243"/>
      <c r="C59" s="243"/>
      <c r="D59" s="243"/>
      <c r="E59" s="243"/>
      <c r="F59" s="243"/>
      <c r="G59" s="309" t="s">
        <v>10</v>
      </c>
      <c r="H59" s="310"/>
      <c r="I59" s="318">
        <v>1242957</v>
      </c>
      <c r="J59" s="319">
        <v>116142</v>
      </c>
      <c r="K59" s="320">
        <v>-12.6</v>
      </c>
      <c r="L59" s="321">
        <v>114097</v>
      </c>
      <c r="M59" s="322">
        <v>-2.7</v>
      </c>
      <c r="N59" s="323">
        <v>-9.9</v>
      </c>
    </row>
    <row r="60" spans="1:14" x14ac:dyDescent="0.15">
      <c r="A60" s="247"/>
      <c r="B60" s="243"/>
      <c r="C60" s="243"/>
      <c r="D60" s="243"/>
      <c r="E60" s="243"/>
      <c r="F60" s="243"/>
      <c r="G60" s="324"/>
      <c r="H60" s="325" t="s">
        <v>48</v>
      </c>
      <c r="I60" s="332">
        <v>298621</v>
      </c>
      <c r="J60" s="327">
        <v>27903</v>
      </c>
      <c r="K60" s="328">
        <v>-42.9</v>
      </c>
      <c r="L60" s="329">
        <v>61630</v>
      </c>
      <c r="M60" s="330">
        <v>3.8</v>
      </c>
      <c r="N60" s="331">
        <v>-46.7</v>
      </c>
    </row>
    <row r="61" spans="1:14" x14ac:dyDescent="0.15">
      <c r="A61" s="247"/>
      <c r="B61" s="243"/>
      <c r="C61" s="243"/>
      <c r="D61" s="243"/>
      <c r="E61" s="243"/>
      <c r="F61" s="243"/>
      <c r="G61" s="309" t="s">
        <v>49</v>
      </c>
      <c r="H61" s="333"/>
      <c r="I61" s="334">
        <v>1985046</v>
      </c>
      <c r="J61" s="335">
        <v>181449</v>
      </c>
      <c r="K61" s="336">
        <v>-12</v>
      </c>
      <c r="L61" s="337">
        <v>118026</v>
      </c>
      <c r="M61" s="338">
        <v>10.8</v>
      </c>
      <c r="N61" s="323">
        <v>-22.8</v>
      </c>
    </row>
    <row r="62" spans="1:14" x14ac:dyDescent="0.15">
      <c r="A62" s="247"/>
      <c r="B62" s="243"/>
      <c r="C62" s="243"/>
      <c r="D62" s="243"/>
      <c r="E62" s="243"/>
      <c r="F62" s="243"/>
      <c r="G62" s="324"/>
      <c r="H62" s="325" t="s">
        <v>48</v>
      </c>
      <c r="I62" s="326">
        <v>739277</v>
      </c>
      <c r="J62" s="327">
        <v>67552</v>
      </c>
      <c r="K62" s="328">
        <v>3.6</v>
      </c>
      <c r="L62" s="329">
        <v>59665</v>
      </c>
      <c r="M62" s="330">
        <v>11.1</v>
      </c>
      <c r="N62" s="331">
        <v>-7.5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92</v>
      </c>
    </row>
    <row r="46" spans="2:10" ht="29.25" customHeight="1" thickBot="1" x14ac:dyDescent="0.25">
      <c r="B46" s="4" t="s">
        <v>93</v>
      </c>
      <c r="C46" s="5"/>
      <c r="D46" s="5"/>
      <c r="E46" s="6" t="s">
        <v>94</v>
      </c>
      <c r="F46" s="7" t="s">
        <v>51</v>
      </c>
      <c r="G46" s="8" t="s">
        <v>52</v>
      </c>
      <c r="H46" s="8" t="s">
        <v>53</v>
      </c>
      <c r="I46" s="8" t="s">
        <v>54</v>
      </c>
      <c r="J46" s="9" t="s">
        <v>55</v>
      </c>
    </row>
    <row r="47" spans="2:10" ht="57.75" customHeight="1" x14ac:dyDescent="0.15">
      <c r="B47" s="10"/>
      <c r="C47" s="1143" t="s">
        <v>95</v>
      </c>
      <c r="D47" s="1143"/>
      <c r="E47" s="1144"/>
      <c r="F47" s="11">
        <v>14.93</v>
      </c>
      <c r="G47" s="12">
        <v>20.07</v>
      </c>
      <c r="H47" s="12">
        <v>33.119999999999997</v>
      </c>
      <c r="I47" s="12">
        <v>37.369999999999997</v>
      </c>
      <c r="J47" s="13">
        <v>42.26</v>
      </c>
    </row>
    <row r="48" spans="2:10" ht="57.75" customHeight="1" x14ac:dyDescent="0.15">
      <c r="B48" s="14"/>
      <c r="C48" s="1147" t="s">
        <v>96</v>
      </c>
      <c r="D48" s="1147"/>
      <c r="E48" s="1148"/>
      <c r="F48" s="15">
        <v>4.9400000000000004</v>
      </c>
      <c r="G48" s="16">
        <v>6.86</v>
      </c>
      <c r="H48" s="16">
        <v>3.29</v>
      </c>
      <c r="I48" s="16">
        <v>0.91</v>
      </c>
      <c r="J48" s="17">
        <v>7.03</v>
      </c>
    </row>
    <row r="49" spans="2:10" ht="57.75" customHeight="1" thickBot="1" x14ac:dyDescent="0.2">
      <c r="B49" s="18"/>
      <c r="C49" s="1145" t="s">
        <v>97</v>
      </c>
      <c r="D49" s="1145"/>
      <c r="E49" s="1146"/>
      <c r="F49" s="19">
        <v>1.86</v>
      </c>
      <c r="G49" s="20">
        <v>7.88</v>
      </c>
      <c r="H49" s="20">
        <v>10.64</v>
      </c>
      <c r="I49" s="20">
        <v>0.56000000000000005</v>
      </c>
      <c r="J49" s="21">
        <v>10.46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98</v>
      </c>
      <c r="K32" s="22"/>
      <c r="L32" s="22"/>
      <c r="M32" s="22"/>
      <c r="N32" s="22"/>
      <c r="O32" s="22"/>
      <c r="P32" s="22"/>
    </row>
    <row r="33" spans="1:16" ht="39" customHeight="1" thickBot="1" x14ac:dyDescent="0.25">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x14ac:dyDescent="0.15">
      <c r="A34" s="22"/>
      <c r="B34" s="31"/>
      <c r="C34" s="1155" t="s">
        <v>56</v>
      </c>
      <c r="D34" s="1155"/>
      <c r="E34" s="1156"/>
      <c r="F34" s="32">
        <v>4.9400000000000004</v>
      </c>
      <c r="G34" s="33">
        <v>6.86</v>
      </c>
      <c r="H34" s="33">
        <v>3.29</v>
      </c>
      <c r="I34" s="33">
        <v>1.38</v>
      </c>
      <c r="J34" s="34">
        <v>7.28</v>
      </c>
      <c r="K34" s="22"/>
      <c r="L34" s="22"/>
      <c r="M34" s="22"/>
      <c r="N34" s="22"/>
      <c r="O34" s="22"/>
      <c r="P34" s="22"/>
    </row>
    <row r="35" spans="1:16" ht="39" customHeight="1" x14ac:dyDescent="0.15">
      <c r="A35" s="22"/>
      <c r="B35" s="35"/>
      <c r="C35" s="1152" t="s">
        <v>57</v>
      </c>
      <c r="D35" s="1153"/>
      <c r="E35" s="1154"/>
      <c r="F35" s="36">
        <v>0</v>
      </c>
      <c r="G35" s="37">
        <v>0</v>
      </c>
      <c r="H35" s="37">
        <v>0</v>
      </c>
      <c r="I35" s="37">
        <v>0.74</v>
      </c>
      <c r="J35" s="38">
        <v>0.28999999999999998</v>
      </c>
      <c r="K35" s="22"/>
      <c r="L35" s="22"/>
      <c r="M35" s="22"/>
      <c r="N35" s="22"/>
      <c r="O35" s="22"/>
      <c r="P35" s="22"/>
    </row>
    <row r="36" spans="1:16" ht="39" customHeight="1" x14ac:dyDescent="0.15">
      <c r="A36" s="22"/>
      <c r="B36" s="35"/>
      <c r="C36" s="1152" t="s">
        <v>58</v>
      </c>
      <c r="D36" s="1153"/>
      <c r="E36" s="1154"/>
      <c r="F36" s="36">
        <v>0.39</v>
      </c>
      <c r="G36" s="37">
        <v>0.38</v>
      </c>
      <c r="H36" s="37">
        <v>0.18</v>
      </c>
      <c r="I36" s="37" t="s">
        <v>59</v>
      </c>
      <c r="J36" s="38">
        <v>0.23</v>
      </c>
      <c r="K36" s="22"/>
      <c r="L36" s="22"/>
      <c r="M36" s="22"/>
      <c r="N36" s="22"/>
      <c r="O36" s="22"/>
      <c r="P36" s="22"/>
    </row>
    <row r="37" spans="1:16" ht="39" customHeight="1" x14ac:dyDescent="0.15">
      <c r="A37" s="22"/>
      <c r="B37" s="35"/>
      <c r="C37" s="1152" t="s">
        <v>60</v>
      </c>
      <c r="D37" s="1153"/>
      <c r="E37" s="1154"/>
      <c r="F37" s="36">
        <v>0.03</v>
      </c>
      <c r="G37" s="37">
        <v>0.31</v>
      </c>
      <c r="H37" s="37">
        <v>0.11</v>
      </c>
      <c r="I37" s="37">
        <v>0.37</v>
      </c>
      <c r="J37" s="38">
        <v>0.22</v>
      </c>
      <c r="K37" s="22"/>
      <c r="L37" s="22"/>
      <c r="M37" s="22"/>
      <c r="N37" s="22"/>
      <c r="O37" s="22"/>
      <c r="P37" s="22"/>
    </row>
    <row r="38" spans="1:16" ht="39" customHeight="1" x14ac:dyDescent="0.15">
      <c r="A38" s="22"/>
      <c r="B38" s="35"/>
      <c r="C38" s="1152" t="s">
        <v>61</v>
      </c>
      <c r="D38" s="1153"/>
      <c r="E38" s="1154"/>
      <c r="F38" s="36">
        <v>0.03</v>
      </c>
      <c r="G38" s="37">
        <v>0.01</v>
      </c>
      <c r="H38" s="37">
        <v>0.01</v>
      </c>
      <c r="I38" s="37">
        <v>0.02</v>
      </c>
      <c r="J38" s="38">
        <v>0.02</v>
      </c>
      <c r="K38" s="22"/>
      <c r="L38" s="22"/>
      <c r="M38" s="22"/>
      <c r="N38" s="22"/>
      <c r="O38" s="22"/>
      <c r="P38" s="22"/>
    </row>
    <row r="39" spans="1:16" ht="39" customHeight="1" x14ac:dyDescent="0.15">
      <c r="A39" s="22"/>
      <c r="B39" s="35"/>
      <c r="C39" s="1152" t="s">
        <v>62</v>
      </c>
      <c r="D39" s="1153"/>
      <c r="E39" s="1154"/>
      <c r="F39" s="36">
        <v>0</v>
      </c>
      <c r="G39" s="37">
        <v>0</v>
      </c>
      <c r="H39" s="37">
        <v>0</v>
      </c>
      <c r="I39" s="37">
        <v>0</v>
      </c>
      <c r="J39" s="38">
        <v>0</v>
      </c>
      <c r="K39" s="22"/>
      <c r="L39" s="22"/>
      <c r="M39" s="22"/>
      <c r="N39" s="22"/>
      <c r="O39" s="22"/>
      <c r="P39" s="22"/>
    </row>
    <row r="40" spans="1:16" ht="39" customHeight="1" x14ac:dyDescent="0.15">
      <c r="A40" s="22"/>
      <c r="B40" s="35"/>
      <c r="C40" s="1152" t="s">
        <v>63</v>
      </c>
      <c r="D40" s="1153"/>
      <c r="E40" s="1154"/>
      <c r="F40" s="36">
        <v>0</v>
      </c>
      <c r="G40" s="37">
        <v>0</v>
      </c>
      <c r="H40" s="37">
        <v>0</v>
      </c>
      <c r="I40" s="37">
        <v>0</v>
      </c>
      <c r="J40" s="38">
        <v>0</v>
      </c>
      <c r="K40" s="22"/>
      <c r="L40" s="22"/>
      <c r="M40" s="22"/>
      <c r="N40" s="22"/>
      <c r="O40" s="22"/>
      <c r="P40" s="22"/>
    </row>
    <row r="41" spans="1:16" ht="39" customHeight="1" x14ac:dyDescent="0.15">
      <c r="A41" s="22"/>
      <c r="B41" s="35"/>
      <c r="C41" s="1152" t="s">
        <v>64</v>
      </c>
      <c r="D41" s="1153"/>
      <c r="E41" s="1154"/>
      <c r="F41" s="36">
        <v>0</v>
      </c>
      <c r="G41" s="37">
        <v>0</v>
      </c>
      <c r="H41" s="37">
        <v>0</v>
      </c>
      <c r="I41" s="37">
        <v>0</v>
      </c>
      <c r="J41" s="38">
        <v>0</v>
      </c>
      <c r="K41" s="22"/>
      <c r="L41" s="22"/>
      <c r="M41" s="22"/>
      <c r="N41" s="22"/>
      <c r="O41" s="22"/>
      <c r="P41" s="22"/>
    </row>
    <row r="42" spans="1:16" ht="39" customHeight="1" x14ac:dyDescent="0.15">
      <c r="A42" s="22"/>
      <c r="B42" s="39"/>
      <c r="C42" s="1152" t="s">
        <v>65</v>
      </c>
      <c r="D42" s="1153"/>
      <c r="E42" s="1154"/>
      <c r="F42" s="36" t="s">
        <v>66</v>
      </c>
      <c r="G42" s="37" t="s">
        <v>67</v>
      </c>
      <c r="H42" s="37" t="s">
        <v>68</v>
      </c>
      <c r="I42" s="37" t="s">
        <v>0</v>
      </c>
      <c r="J42" s="38" t="s">
        <v>0</v>
      </c>
      <c r="K42" s="22"/>
      <c r="L42" s="22"/>
      <c r="M42" s="22"/>
      <c r="N42" s="22"/>
      <c r="O42" s="22"/>
      <c r="P42" s="22"/>
    </row>
    <row r="43" spans="1:16" ht="39" customHeight="1" thickBot="1" x14ac:dyDescent="0.2">
      <c r="A43" s="22"/>
      <c r="B43" s="40"/>
      <c r="C43" s="1149" t="s">
        <v>69</v>
      </c>
      <c r="D43" s="1150"/>
      <c r="E43" s="1151"/>
      <c r="F43" s="41">
        <v>0.41</v>
      </c>
      <c r="G43" s="42">
        <v>0.35</v>
      </c>
      <c r="H43" s="42">
        <v>0</v>
      </c>
      <c r="I43" s="42">
        <v>0</v>
      </c>
      <c r="J43" s="43">
        <v>0</v>
      </c>
      <c r="K43" s="22"/>
      <c r="L43" s="22"/>
      <c r="M43" s="22"/>
      <c r="N43" s="22"/>
      <c r="O43" s="22"/>
      <c r="P43" s="22"/>
    </row>
    <row r="44" spans="1:16" ht="39" customHeight="1" x14ac:dyDescent="0.15">
      <c r="A44" s="22"/>
      <c r="B44" s="44" t="s">
        <v>101</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2">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x14ac:dyDescent="0.15">
      <c r="A45" s="48"/>
      <c r="B45" s="1157" t="s">
        <v>104</v>
      </c>
      <c r="C45" s="1158"/>
      <c r="D45" s="58"/>
      <c r="E45" s="1167" t="s">
        <v>70</v>
      </c>
      <c r="F45" s="1167"/>
      <c r="G45" s="1167"/>
      <c r="H45" s="1167"/>
      <c r="I45" s="1167"/>
      <c r="J45" s="1168"/>
      <c r="K45" s="59">
        <v>2317</v>
      </c>
      <c r="L45" s="60">
        <v>2350</v>
      </c>
      <c r="M45" s="60">
        <v>2325</v>
      </c>
      <c r="N45" s="60">
        <v>2184</v>
      </c>
      <c r="O45" s="61">
        <v>2060</v>
      </c>
      <c r="P45" s="48"/>
      <c r="Q45" s="48"/>
      <c r="R45" s="48"/>
      <c r="S45" s="48"/>
      <c r="T45" s="48"/>
      <c r="U45" s="48"/>
    </row>
    <row r="46" spans="1:21" ht="30.75" customHeight="1" x14ac:dyDescent="0.15">
      <c r="A46" s="48"/>
      <c r="B46" s="1159"/>
      <c r="C46" s="1160"/>
      <c r="D46" s="62"/>
      <c r="E46" s="1169" t="s">
        <v>105</v>
      </c>
      <c r="F46" s="1169"/>
      <c r="G46" s="1169"/>
      <c r="H46" s="1169"/>
      <c r="I46" s="1169"/>
      <c r="J46" s="1170"/>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69" t="s">
        <v>106</v>
      </c>
      <c r="F47" s="1169"/>
      <c r="G47" s="1169"/>
      <c r="H47" s="1169"/>
      <c r="I47" s="1169"/>
      <c r="J47" s="1170"/>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69" t="s">
        <v>71</v>
      </c>
      <c r="F48" s="1169"/>
      <c r="G48" s="1169"/>
      <c r="H48" s="1169"/>
      <c r="I48" s="1169"/>
      <c r="J48" s="1170"/>
      <c r="K48" s="63">
        <v>276</v>
      </c>
      <c r="L48" s="64">
        <v>293</v>
      </c>
      <c r="M48" s="64">
        <v>285</v>
      </c>
      <c r="N48" s="64">
        <v>315</v>
      </c>
      <c r="O48" s="65">
        <v>302</v>
      </c>
      <c r="P48" s="48"/>
      <c r="Q48" s="48"/>
      <c r="R48" s="48"/>
      <c r="S48" s="48"/>
      <c r="T48" s="48"/>
      <c r="U48" s="48"/>
    </row>
    <row r="49" spans="1:21" ht="30.75" customHeight="1" x14ac:dyDescent="0.15">
      <c r="A49" s="48"/>
      <c r="B49" s="1159"/>
      <c r="C49" s="1160"/>
      <c r="D49" s="62"/>
      <c r="E49" s="1169" t="s">
        <v>72</v>
      </c>
      <c r="F49" s="1169"/>
      <c r="G49" s="1169"/>
      <c r="H49" s="1169"/>
      <c r="I49" s="1169"/>
      <c r="J49" s="1170"/>
      <c r="K49" s="63">
        <v>171</v>
      </c>
      <c r="L49" s="64">
        <v>50</v>
      </c>
      <c r="M49" s="64">
        <v>125</v>
      </c>
      <c r="N49" s="64">
        <v>140</v>
      </c>
      <c r="O49" s="65">
        <v>104</v>
      </c>
      <c r="P49" s="48"/>
      <c r="Q49" s="48"/>
      <c r="R49" s="48"/>
      <c r="S49" s="48"/>
      <c r="T49" s="48"/>
      <c r="U49" s="48"/>
    </row>
    <row r="50" spans="1:21" ht="30.75" customHeight="1" x14ac:dyDescent="0.15">
      <c r="A50" s="48"/>
      <c r="B50" s="1159"/>
      <c r="C50" s="1160"/>
      <c r="D50" s="62"/>
      <c r="E50" s="1169" t="s">
        <v>73</v>
      </c>
      <c r="F50" s="1169"/>
      <c r="G50" s="1169"/>
      <c r="H50" s="1169"/>
      <c r="I50" s="1169"/>
      <c r="J50" s="1170"/>
      <c r="K50" s="63" t="s">
        <v>0</v>
      </c>
      <c r="L50" s="64" t="s">
        <v>0</v>
      </c>
      <c r="M50" s="64" t="s">
        <v>0</v>
      </c>
      <c r="N50" s="64" t="s">
        <v>0</v>
      </c>
      <c r="O50" s="65" t="s">
        <v>0</v>
      </c>
      <c r="P50" s="48"/>
      <c r="Q50" s="48"/>
      <c r="R50" s="48"/>
      <c r="S50" s="48"/>
      <c r="T50" s="48"/>
      <c r="U50" s="48"/>
    </row>
    <row r="51" spans="1:21" ht="30.75" customHeight="1" x14ac:dyDescent="0.15">
      <c r="A51" s="48"/>
      <c r="B51" s="1161"/>
      <c r="C51" s="1162"/>
      <c r="D51" s="66"/>
      <c r="E51" s="1169" t="s">
        <v>107</v>
      </c>
      <c r="F51" s="1169"/>
      <c r="G51" s="1169"/>
      <c r="H51" s="1169"/>
      <c r="I51" s="1169"/>
      <c r="J51" s="1170"/>
      <c r="K51" s="63" t="s">
        <v>0</v>
      </c>
      <c r="L51" s="64" t="s">
        <v>0</v>
      </c>
      <c r="M51" s="64" t="s">
        <v>0</v>
      </c>
      <c r="N51" s="64">
        <v>2</v>
      </c>
      <c r="O51" s="65" t="s">
        <v>0</v>
      </c>
      <c r="P51" s="48"/>
      <c r="Q51" s="48"/>
      <c r="R51" s="48"/>
      <c r="S51" s="48"/>
      <c r="T51" s="48"/>
      <c r="U51" s="48"/>
    </row>
    <row r="52" spans="1:21" ht="30.75" customHeight="1" x14ac:dyDescent="0.15">
      <c r="A52" s="48"/>
      <c r="B52" s="1163" t="s">
        <v>108</v>
      </c>
      <c r="C52" s="1164"/>
      <c r="D52" s="66"/>
      <c r="E52" s="1169" t="s">
        <v>109</v>
      </c>
      <c r="F52" s="1169"/>
      <c r="G52" s="1169"/>
      <c r="H52" s="1169"/>
      <c r="I52" s="1169"/>
      <c r="J52" s="1170"/>
      <c r="K52" s="63">
        <v>1844</v>
      </c>
      <c r="L52" s="64">
        <v>1888</v>
      </c>
      <c r="M52" s="64">
        <v>1890</v>
      </c>
      <c r="N52" s="64">
        <v>1830</v>
      </c>
      <c r="O52" s="65">
        <v>1733</v>
      </c>
      <c r="P52" s="48"/>
      <c r="Q52" s="48"/>
      <c r="R52" s="48"/>
      <c r="S52" s="48"/>
      <c r="T52" s="48"/>
      <c r="U52" s="48"/>
    </row>
    <row r="53" spans="1:21" ht="30.75" customHeight="1" thickBot="1" x14ac:dyDescent="0.2">
      <c r="A53" s="48"/>
      <c r="B53" s="1165" t="s">
        <v>110</v>
      </c>
      <c r="C53" s="1166"/>
      <c r="D53" s="67"/>
      <c r="E53" s="1171" t="s">
        <v>111</v>
      </c>
      <c r="F53" s="1171"/>
      <c r="G53" s="1171"/>
      <c r="H53" s="1171"/>
      <c r="I53" s="1171"/>
      <c r="J53" s="1172"/>
      <c r="K53" s="68">
        <v>920</v>
      </c>
      <c r="L53" s="69">
        <v>805</v>
      </c>
      <c r="M53" s="69">
        <v>845</v>
      </c>
      <c r="N53" s="69">
        <v>811</v>
      </c>
      <c r="O53" s="70">
        <v>733</v>
      </c>
      <c r="P53" s="48"/>
      <c r="Q53" s="48"/>
      <c r="R53" s="48"/>
      <c r="S53" s="48"/>
      <c r="T53" s="48"/>
      <c r="U53" s="48"/>
    </row>
    <row r="54" spans="1:21" ht="24" customHeight="1" x14ac:dyDescent="0.1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102</v>
      </c>
    </row>
    <row r="40" spans="2:13" ht="27.75" customHeight="1" thickBot="1" x14ac:dyDescent="0.2">
      <c r="B40" s="74" t="s">
        <v>103</v>
      </c>
      <c r="C40" s="75"/>
      <c r="D40" s="75"/>
      <c r="E40" s="76"/>
      <c r="F40" s="76"/>
      <c r="G40" s="76"/>
      <c r="H40" s="77" t="s">
        <v>94</v>
      </c>
      <c r="I40" s="78" t="s">
        <v>51</v>
      </c>
      <c r="J40" s="79" t="s">
        <v>52</v>
      </c>
      <c r="K40" s="79" t="s">
        <v>53</v>
      </c>
      <c r="L40" s="79" t="s">
        <v>54</v>
      </c>
      <c r="M40" s="80" t="s">
        <v>55</v>
      </c>
    </row>
    <row r="41" spans="2:13" ht="27.75" customHeight="1" x14ac:dyDescent="0.15">
      <c r="B41" s="1173" t="s">
        <v>115</v>
      </c>
      <c r="C41" s="1174"/>
      <c r="D41" s="81"/>
      <c r="E41" s="1183" t="s">
        <v>74</v>
      </c>
      <c r="F41" s="1183"/>
      <c r="G41" s="1183"/>
      <c r="H41" s="1184"/>
      <c r="I41" s="82">
        <v>16514</v>
      </c>
      <c r="J41" s="83">
        <v>15369</v>
      </c>
      <c r="K41" s="83">
        <v>14561</v>
      </c>
      <c r="L41" s="83">
        <v>13780</v>
      </c>
      <c r="M41" s="84">
        <v>13017</v>
      </c>
    </row>
    <row r="42" spans="2:13" ht="27.75" customHeight="1" x14ac:dyDescent="0.15">
      <c r="B42" s="1175"/>
      <c r="C42" s="1176"/>
      <c r="D42" s="85"/>
      <c r="E42" s="1185" t="s">
        <v>75</v>
      </c>
      <c r="F42" s="1185"/>
      <c r="G42" s="1185"/>
      <c r="H42" s="1186"/>
      <c r="I42" s="86" t="s">
        <v>0</v>
      </c>
      <c r="J42" s="87" t="s">
        <v>0</v>
      </c>
      <c r="K42" s="87" t="s">
        <v>0</v>
      </c>
      <c r="L42" s="87" t="s">
        <v>0</v>
      </c>
      <c r="M42" s="88" t="s">
        <v>0</v>
      </c>
    </row>
    <row r="43" spans="2:13" ht="27.75" customHeight="1" x14ac:dyDescent="0.15">
      <c r="B43" s="1175"/>
      <c r="C43" s="1176"/>
      <c r="D43" s="85"/>
      <c r="E43" s="1185" t="s">
        <v>76</v>
      </c>
      <c r="F43" s="1185"/>
      <c r="G43" s="1185"/>
      <c r="H43" s="1186"/>
      <c r="I43" s="86">
        <v>4616</v>
      </c>
      <c r="J43" s="87">
        <v>4660</v>
      </c>
      <c r="K43" s="87">
        <v>4654</v>
      </c>
      <c r="L43" s="87">
        <v>4627</v>
      </c>
      <c r="M43" s="88">
        <v>4558</v>
      </c>
    </row>
    <row r="44" spans="2:13" ht="27.75" customHeight="1" x14ac:dyDescent="0.15">
      <c r="B44" s="1175"/>
      <c r="C44" s="1176"/>
      <c r="D44" s="85"/>
      <c r="E44" s="1185" t="s">
        <v>77</v>
      </c>
      <c r="F44" s="1185"/>
      <c r="G44" s="1185"/>
      <c r="H44" s="1186"/>
      <c r="I44" s="86">
        <v>1274</v>
      </c>
      <c r="J44" s="87">
        <v>1132</v>
      </c>
      <c r="K44" s="87">
        <v>1003</v>
      </c>
      <c r="L44" s="87">
        <v>872</v>
      </c>
      <c r="M44" s="88">
        <v>893</v>
      </c>
    </row>
    <row r="45" spans="2:13" ht="27.75" customHeight="1" x14ac:dyDescent="0.15">
      <c r="B45" s="1175"/>
      <c r="C45" s="1176"/>
      <c r="D45" s="85"/>
      <c r="E45" s="1185" t="s">
        <v>78</v>
      </c>
      <c r="F45" s="1185"/>
      <c r="G45" s="1185"/>
      <c r="H45" s="1186"/>
      <c r="I45" s="86">
        <v>2360</v>
      </c>
      <c r="J45" s="87">
        <v>2337</v>
      </c>
      <c r="K45" s="87">
        <v>2285</v>
      </c>
      <c r="L45" s="87">
        <v>2286</v>
      </c>
      <c r="M45" s="88">
        <v>2264</v>
      </c>
    </row>
    <row r="46" spans="2:13" ht="27.75" customHeight="1" x14ac:dyDescent="0.15">
      <c r="B46" s="1175"/>
      <c r="C46" s="1176"/>
      <c r="D46" s="85"/>
      <c r="E46" s="1185" t="s">
        <v>79</v>
      </c>
      <c r="F46" s="1185"/>
      <c r="G46" s="1185"/>
      <c r="H46" s="1186"/>
      <c r="I46" s="86" t="s">
        <v>0</v>
      </c>
      <c r="J46" s="87" t="s">
        <v>0</v>
      </c>
      <c r="K46" s="87" t="s">
        <v>0</v>
      </c>
      <c r="L46" s="87" t="s">
        <v>0</v>
      </c>
      <c r="M46" s="88" t="s">
        <v>0</v>
      </c>
    </row>
    <row r="47" spans="2:13" ht="27.75" customHeight="1" x14ac:dyDescent="0.15">
      <c r="B47" s="1175"/>
      <c r="C47" s="1176"/>
      <c r="D47" s="85"/>
      <c r="E47" s="1185" t="s">
        <v>80</v>
      </c>
      <c r="F47" s="1185"/>
      <c r="G47" s="1185"/>
      <c r="H47" s="1186"/>
      <c r="I47" s="86" t="s">
        <v>0</v>
      </c>
      <c r="J47" s="87" t="s">
        <v>0</v>
      </c>
      <c r="K47" s="87" t="s">
        <v>0</v>
      </c>
      <c r="L47" s="87" t="s">
        <v>0</v>
      </c>
      <c r="M47" s="88" t="s">
        <v>0</v>
      </c>
    </row>
    <row r="48" spans="2:13" ht="27.75" customHeight="1" x14ac:dyDescent="0.15">
      <c r="B48" s="1177"/>
      <c r="C48" s="1178"/>
      <c r="D48" s="85"/>
      <c r="E48" s="1185" t="s">
        <v>81</v>
      </c>
      <c r="F48" s="1185"/>
      <c r="G48" s="1185"/>
      <c r="H48" s="1186"/>
      <c r="I48" s="86" t="s">
        <v>0</v>
      </c>
      <c r="J48" s="87" t="s">
        <v>0</v>
      </c>
      <c r="K48" s="87" t="s">
        <v>0</v>
      </c>
      <c r="L48" s="87" t="s">
        <v>0</v>
      </c>
      <c r="M48" s="88" t="s">
        <v>0</v>
      </c>
    </row>
    <row r="49" spans="2:13" ht="27.75" customHeight="1" x14ac:dyDescent="0.15">
      <c r="B49" s="1179" t="s">
        <v>116</v>
      </c>
      <c r="C49" s="1180"/>
      <c r="D49" s="89"/>
      <c r="E49" s="1185" t="s">
        <v>82</v>
      </c>
      <c r="F49" s="1185"/>
      <c r="G49" s="1185"/>
      <c r="H49" s="1186"/>
      <c r="I49" s="86">
        <v>2139</v>
      </c>
      <c r="J49" s="87">
        <v>2565</v>
      </c>
      <c r="K49" s="87">
        <v>3744</v>
      </c>
      <c r="L49" s="87">
        <v>4022</v>
      </c>
      <c r="M49" s="88">
        <v>4460</v>
      </c>
    </row>
    <row r="50" spans="2:13" ht="27.75" customHeight="1" x14ac:dyDescent="0.15">
      <c r="B50" s="1175"/>
      <c r="C50" s="1176"/>
      <c r="D50" s="85"/>
      <c r="E50" s="1185" t="s">
        <v>83</v>
      </c>
      <c r="F50" s="1185"/>
      <c r="G50" s="1185"/>
      <c r="H50" s="1186"/>
      <c r="I50" s="86">
        <v>277</v>
      </c>
      <c r="J50" s="87">
        <v>228</v>
      </c>
      <c r="K50" s="87">
        <v>195</v>
      </c>
      <c r="L50" s="87">
        <v>156</v>
      </c>
      <c r="M50" s="88">
        <v>122</v>
      </c>
    </row>
    <row r="51" spans="2:13" ht="27.75" customHeight="1" x14ac:dyDescent="0.15">
      <c r="B51" s="1177"/>
      <c r="C51" s="1178"/>
      <c r="D51" s="85"/>
      <c r="E51" s="1185" t="s">
        <v>84</v>
      </c>
      <c r="F51" s="1185"/>
      <c r="G51" s="1185"/>
      <c r="H51" s="1186"/>
      <c r="I51" s="86">
        <v>14939</v>
      </c>
      <c r="J51" s="87">
        <v>14304</v>
      </c>
      <c r="K51" s="87">
        <v>13333</v>
      </c>
      <c r="L51" s="87">
        <v>12918</v>
      </c>
      <c r="M51" s="88">
        <v>12627</v>
      </c>
    </row>
    <row r="52" spans="2:13" ht="27.75" customHeight="1" thickBot="1" x14ac:dyDescent="0.2">
      <c r="B52" s="1181" t="s">
        <v>110</v>
      </c>
      <c r="C52" s="1182"/>
      <c r="D52" s="90"/>
      <c r="E52" s="1187" t="s">
        <v>85</v>
      </c>
      <c r="F52" s="1187"/>
      <c r="G52" s="1187"/>
      <c r="H52" s="1188"/>
      <c r="I52" s="91">
        <v>7408</v>
      </c>
      <c r="J52" s="92">
        <v>6401</v>
      </c>
      <c r="K52" s="92">
        <v>5232</v>
      </c>
      <c r="L52" s="92">
        <v>4467</v>
      </c>
      <c r="M52" s="93">
        <v>3523</v>
      </c>
    </row>
    <row r="53" spans="2:13" ht="27.75" customHeight="1" x14ac:dyDescent="0.15">
      <c r="B53" s="94" t="s">
        <v>117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86</v>
      </c>
      <c r="E2" s="108"/>
      <c r="F2" s="109" t="s">
        <v>50</v>
      </c>
      <c r="G2" s="342"/>
      <c r="H2" s="343"/>
    </row>
    <row r="3" spans="1:8" x14ac:dyDescent="0.15">
      <c r="A3" s="107" t="s">
        <v>6</v>
      </c>
      <c r="B3" s="110"/>
      <c r="C3" s="111"/>
      <c r="D3" s="112">
        <v>196859</v>
      </c>
      <c r="E3" s="113"/>
      <c r="F3" s="114">
        <v>83771</v>
      </c>
      <c r="G3" s="115"/>
      <c r="H3" s="116"/>
    </row>
    <row r="4" spans="1:8" x14ac:dyDescent="0.15">
      <c r="A4" s="117"/>
      <c r="B4" s="118"/>
      <c r="C4" s="119"/>
      <c r="D4" s="120">
        <v>49766</v>
      </c>
      <c r="E4" s="121"/>
      <c r="F4" s="122">
        <v>41478</v>
      </c>
      <c r="G4" s="123"/>
      <c r="H4" s="124"/>
    </row>
    <row r="5" spans="1:8" x14ac:dyDescent="0.15">
      <c r="A5" s="107" t="s">
        <v>7</v>
      </c>
      <c r="B5" s="110"/>
      <c r="C5" s="111"/>
      <c r="D5" s="112">
        <v>239804</v>
      </c>
      <c r="E5" s="113"/>
      <c r="F5" s="114">
        <v>127151</v>
      </c>
      <c r="G5" s="115"/>
      <c r="H5" s="116"/>
    </row>
    <row r="6" spans="1:8" x14ac:dyDescent="0.15">
      <c r="A6" s="117"/>
      <c r="B6" s="118"/>
      <c r="C6" s="119"/>
      <c r="D6" s="120">
        <v>116576</v>
      </c>
      <c r="E6" s="121"/>
      <c r="F6" s="122">
        <v>72559</v>
      </c>
      <c r="G6" s="123"/>
      <c r="H6" s="124"/>
    </row>
    <row r="7" spans="1:8" x14ac:dyDescent="0.15">
      <c r="A7" s="107" t="s">
        <v>8</v>
      </c>
      <c r="B7" s="110"/>
      <c r="C7" s="111"/>
      <c r="D7" s="112">
        <v>221572</v>
      </c>
      <c r="E7" s="113"/>
      <c r="F7" s="114">
        <v>147869</v>
      </c>
      <c r="G7" s="115"/>
      <c r="H7" s="116"/>
    </row>
    <row r="8" spans="1:8" x14ac:dyDescent="0.15">
      <c r="A8" s="117"/>
      <c r="B8" s="118"/>
      <c r="C8" s="119"/>
      <c r="D8" s="120">
        <v>94633</v>
      </c>
      <c r="E8" s="121"/>
      <c r="F8" s="122">
        <v>63271</v>
      </c>
      <c r="G8" s="123"/>
      <c r="H8" s="124"/>
    </row>
    <row r="9" spans="1:8" x14ac:dyDescent="0.15">
      <c r="A9" s="107" t="s">
        <v>9</v>
      </c>
      <c r="B9" s="110"/>
      <c r="C9" s="111"/>
      <c r="D9" s="112">
        <v>132870</v>
      </c>
      <c r="E9" s="113"/>
      <c r="F9" s="114">
        <v>117242</v>
      </c>
      <c r="G9" s="115"/>
      <c r="H9" s="116"/>
    </row>
    <row r="10" spans="1:8" x14ac:dyDescent="0.15">
      <c r="A10" s="117"/>
      <c r="B10" s="118"/>
      <c r="C10" s="119"/>
      <c r="D10" s="120">
        <v>48881</v>
      </c>
      <c r="E10" s="121"/>
      <c r="F10" s="122">
        <v>59388</v>
      </c>
      <c r="G10" s="123"/>
      <c r="H10" s="124"/>
    </row>
    <row r="11" spans="1:8" x14ac:dyDescent="0.15">
      <c r="A11" s="107" t="s">
        <v>10</v>
      </c>
      <c r="B11" s="110"/>
      <c r="C11" s="111"/>
      <c r="D11" s="112">
        <v>116142</v>
      </c>
      <c r="E11" s="113"/>
      <c r="F11" s="114">
        <v>114097</v>
      </c>
      <c r="G11" s="115"/>
      <c r="H11" s="116"/>
    </row>
    <row r="12" spans="1:8" x14ac:dyDescent="0.15">
      <c r="A12" s="117"/>
      <c r="B12" s="118"/>
      <c r="C12" s="125"/>
      <c r="D12" s="120">
        <v>27903</v>
      </c>
      <c r="E12" s="121"/>
      <c r="F12" s="122">
        <v>61630</v>
      </c>
      <c r="G12" s="123"/>
      <c r="H12" s="124"/>
    </row>
    <row r="13" spans="1:8" x14ac:dyDescent="0.15">
      <c r="A13" s="107"/>
      <c r="B13" s="110"/>
      <c r="C13" s="126"/>
      <c r="D13" s="127">
        <v>181449</v>
      </c>
      <c r="E13" s="128"/>
      <c r="F13" s="129">
        <v>118026</v>
      </c>
      <c r="G13" s="130"/>
      <c r="H13" s="116"/>
    </row>
    <row r="14" spans="1:8" x14ac:dyDescent="0.15">
      <c r="A14" s="117"/>
      <c r="B14" s="118"/>
      <c r="C14" s="119"/>
      <c r="D14" s="120">
        <v>67552</v>
      </c>
      <c r="E14" s="121"/>
      <c r="F14" s="122">
        <v>59665</v>
      </c>
      <c r="G14" s="123"/>
      <c r="H14" s="124"/>
    </row>
    <row r="17" spans="1:11" x14ac:dyDescent="0.15">
      <c r="A17" s="103" t="s">
        <v>87</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118</v>
      </c>
      <c r="B19" s="131">
        <f>ROUND(VALUE(SUBSTITUTE(実質収支比率等に係る経年分析!F$48,"▲","-")),2)</f>
        <v>4.9400000000000004</v>
      </c>
      <c r="C19" s="131">
        <f>ROUND(VALUE(SUBSTITUTE(実質収支比率等に係る経年分析!G$48,"▲","-")),2)</f>
        <v>6.86</v>
      </c>
      <c r="D19" s="131">
        <f>ROUND(VALUE(SUBSTITUTE(実質収支比率等に係る経年分析!H$48,"▲","-")),2)</f>
        <v>3.29</v>
      </c>
      <c r="E19" s="131">
        <f>ROUND(VALUE(SUBSTITUTE(実質収支比率等に係る経年分析!I$48,"▲","-")),2)</f>
        <v>0.91</v>
      </c>
      <c r="F19" s="131">
        <f>ROUND(VALUE(SUBSTITUTE(実質収支比率等に係る経年分析!J$48,"▲","-")),2)</f>
        <v>7.03</v>
      </c>
    </row>
    <row r="20" spans="1:11" x14ac:dyDescent="0.15">
      <c r="A20" s="131" t="s">
        <v>119</v>
      </c>
      <c r="B20" s="131">
        <f>ROUND(VALUE(SUBSTITUTE(実質収支比率等に係る経年分析!F$47,"▲","-")),2)</f>
        <v>14.93</v>
      </c>
      <c r="C20" s="131">
        <f>ROUND(VALUE(SUBSTITUTE(実質収支比率等に係る経年分析!G$47,"▲","-")),2)</f>
        <v>20.07</v>
      </c>
      <c r="D20" s="131">
        <f>ROUND(VALUE(SUBSTITUTE(実質収支比率等に係る経年分析!H$47,"▲","-")),2)</f>
        <v>33.119999999999997</v>
      </c>
      <c r="E20" s="131">
        <f>ROUND(VALUE(SUBSTITUTE(実質収支比率等に係る経年分析!I$47,"▲","-")),2)</f>
        <v>37.369999999999997</v>
      </c>
      <c r="F20" s="131">
        <f>ROUND(VALUE(SUBSTITUTE(実質収支比率等に係る経年分析!J$47,"▲","-")),2)</f>
        <v>42.26</v>
      </c>
    </row>
    <row r="21" spans="1:11" x14ac:dyDescent="0.15">
      <c r="A21" s="131" t="s">
        <v>120</v>
      </c>
      <c r="B21" s="131">
        <f>IF(ISNUMBER(VALUE(SUBSTITUTE(実質収支比率等に係る経年分析!F$49,"▲","-"))),ROUND(VALUE(SUBSTITUTE(実質収支比率等に係る経年分析!F$49,"▲","-")),2),NA())</f>
        <v>1.86</v>
      </c>
      <c r="C21" s="131">
        <f>IF(ISNUMBER(VALUE(SUBSTITUTE(実質収支比率等に係る経年分析!G$49,"▲","-"))),ROUND(VALUE(SUBSTITUTE(実質収支比率等に係る経年分析!G$49,"▲","-")),2),NA())</f>
        <v>7.88</v>
      </c>
      <c r="D21" s="131">
        <f>IF(ISNUMBER(VALUE(SUBSTITUTE(実質収支比率等に係る経年分析!H$49,"▲","-"))),ROUND(VALUE(SUBSTITUTE(実質収支比率等に係る経年分析!H$49,"▲","-")),2),NA())</f>
        <v>10.64</v>
      </c>
      <c r="E21" s="131">
        <f>IF(ISNUMBER(VALUE(SUBSTITUTE(実質収支比率等に係る経年分析!I$49,"▲","-"))),ROUND(VALUE(SUBSTITUTE(実質収支比率等に係る経年分析!I$49,"▲","-")),2),NA())</f>
        <v>0.56000000000000005</v>
      </c>
      <c r="F21" s="131">
        <f>IF(ISNUMBER(VALUE(SUBSTITUTE(実質収支比率等に係る経年分析!J$49,"▲","-"))),ROUND(VALUE(SUBSTITUTE(実質収支比率等に係る経年分析!J$49,"▲","-")),2),NA())</f>
        <v>10.46</v>
      </c>
    </row>
    <row r="24" spans="1:11" x14ac:dyDescent="0.15">
      <c r="A24" s="103" t="s">
        <v>88</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121</v>
      </c>
      <c r="C26" s="132" t="s">
        <v>122</v>
      </c>
      <c r="D26" s="132" t="s">
        <v>121</v>
      </c>
      <c r="E26" s="132" t="s">
        <v>122</v>
      </c>
      <c r="F26" s="132" t="s">
        <v>121</v>
      </c>
      <c r="G26" s="132" t="s">
        <v>122</v>
      </c>
      <c r="H26" s="132" t="s">
        <v>121</v>
      </c>
      <c r="I26" s="132" t="s">
        <v>122</v>
      </c>
      <c r="J26" s="132" t="s">
        <v>121</v>
      </c>
      <c r="K26" s="132" t="s">
        <v>122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7.0000000000000007E-2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#N/A</v>
      </c>
      <c r="E28" s="132">
        <f>IF(ROUND(VALUE(SUBSTITUTE(連結実質赤字比率に係る赤字・黒字の構成分析!G$42,"▲", "-")), 2) &gt;= 0, ABS(ROUND(VALUE(SUBSTITUTE(連結実質赤字比率に係る赤字・黒字の構成分析!G$42,"▲", "-")), 2)), NA())</f>
        <v>0</v>
      </c>
      <c r="F28" s="132">
        <f>IF(ROUND(VALUE(SUBSTITUTE(連結実質赤字比率に係る赤字・黒字の構成分析!H$42,"▲", "-")), 2) &lt; 0, ABS(ROUND(VALUE(SUBSTITUTE(連結実質赤字比率に係る赤字・黒字の構成分析!H$42,"▲", "-")), 2)), NA())</f>
        <v>0.03</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国民健康保険事業川上診療所特別会計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笠松農業用水及び公共用水管理運営特別会計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x14ac:dyDescent="0.15">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0.22</v>
      </c>
    </row>
    <row r="34" spans="1:16" x14ac:dyDescent="0.15">
      <c r="A34" s="132" t="str">
        <f>IF(連結実質赤字比率に係る赤字・黒字の構成分析!C$36="",NA(),連結実質赤字比率に係る赤字・黒字の構成分析!C$36)</f>
        <v>簡易水道事業特別会計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0.18</v>
      </c>
      <c r="H34" s="132">
        <f>IF(ROUND(VALUE(SUBSTITUTE(連結実質赤字比率に係る赤字・黒字の構成分析!I$36,"▲", "-")), 2) &lt; 0, ABS(ROUND(VALUE(SUBSTITUTE(連結実質赤字比率に係る赤字・黒字の構成分析!I$36,"▲", "-")), 2)), NA())</f>
        <v>0.37</v>
      </c>
      <c r="I34" s="132" t="e">
        <f>IF(ROUND(VALUE(SUBSTITUTE(連結実質赤字比率に係る赤字・黒字の構成分析!I$36,"▲", "-")), 2) &gt;= 0, ABS(ROUND(VALUE(SUBSTITUTE(連結実質赤字比率に係る赤字・黒字の構成分析!I$36,"▲", "-")), 2)), NA())</f>
        <v>#N/A</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0.23</v>
      </c>
    </row>
    <row r="35" spans="1:16" x14ac:dyDescent="0.15">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0.28999999999999998</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4.9400000000000004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6.86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3.29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7.28</v>
      </c>
    </row>
    <row r="39" spans="1:16" x14ac:dyDescent="0.15">
      <c r="A39" s="103" t="s">
        <v>89</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15">
      <c r="A42" s="133" t="s">
        <v>125</v>
      </c>
      <c r="B42" s="133"/>
      <c r="C42" s="133"/>
      <c r="D42" s="133">
        <f>'実質公債費比率（分子）の構造'!K$52</f>
        <v>1844</v>
      </c>
      <c r="E42" s="133"/>
      <c r="F42" s="133"/>
      <c r="G42" s="133">
        <f>'実質公債費比率（分子）の構造'!L$52</f>
        <v>1888</v>
      </c>
      <c r="H42" s="133"/>
      <c r="I42" s="133"/>
      <c r="J42" s="133">
        <f>'実質公債費比率（分子）の構造'!M$52</f>
        <v>1890</v>
      </c>
      <c r="K42" s="133"/>
      <c r="L42" s="133"/>
      <c r="M42" s="133">
        <f>'実質公債費比率（分子）の構造'!N$52</f>
        <v>1830</v>
      </c>
      <c r="N42" s="133"/>
      <c r="O42" s="133"/>
      <c r="P42" s="133">
        <f>'実質公債費比率（分子）の構造'!O$52</f>
        <v>1733</v>
      </c>
    </row>
    <row r="43" spans="1:16" x14ac:dyDescent="0.15">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f>'実質公債費比率（分子）の構造'!N$51</f>
        <v>2</v>
      </c>
      <c r="L43" s="133"/>
      <c r="M43" s="133"/>
      <c r="N43" s="133" t="str">
        <f>'実質公債費比率（分子）の構造'!O$51</f>
        <v>-</v>
      </c>
      <c r="O43" s="133"/>
      <c r="P43" s="133"/>
    </row>
    <row r="44" spans="1:16" x14ac:dyDescent="0.15">
      <c r="A44" s="133" t="s">
        <v>127</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128</v>
      </c>
      <c r="B45" s="133">
        <f>'実質公債費比率（分子）の構造'!K$49</f>
        <v>171</v>
      </c>
      <c r="C45" s="133"/>
      <c r="D45" s="133"/>
      <c r="E45" s="133">
        <f>'実質公債費比率（分子）の構造'!L$49</f>
        <v>50</v>
      </c>
      <c r="F45" s="133"/>
      <c r="G45" s="133"/>
      <c r="H45" s="133">
        <f>'実質公債費比率（分子）の構造'!M$49</f>
        <v>125</v>
      </c>
      <c r="I45" s="133"/>
      <c r="J45" s="133"/>
      <c r="K45" s="133">
        <f>'実質公債費比率（分子）の構造'!N$49</f>
        <v>140</v>
      </c>
      <c r="L45" s="133"/>
      <c r="M45" s="133"/>
      <c r="N45" s="133">
        <f>'実質公債費比率（分子）の構造'!O$49</f>
        <v>104</v>
      </c>
      <c r="O45" s="133"/>
      <c r="P45" s="133"/>
    </row>
    <row r="46" spans="1:16" x14ac:dyDescent="0.15">
      <c r="A46" s="133" t="s">
        <v>129</v>
      </c>
      <c r="B46" s="133">
        <f>'実質公債費比率（分子）の構造'!K$48</f>
        <v>276</v>
      </c>
      <c r="C46" s="133"/>
      <c r="D46" s="133"/>
      <c r="E46" s="133">
        <f>'実質公債費比率（分子）の構造'!L$48</f>
        <v>293</v>
      </c>
      <c r="F46" s="133"/>
      <c r="G46" s="133"/>
      <c r="H46" s="133">
        <f>'実質公債費比率（分子）の構造'!M$48</f>
        <v>285</v>
      </c>
      <c r="I46" s="133"/>
      <c r="J46" s="133"/>
      <c r="K46" s="133">
        <f>'実質公債費比率（分子）の構造'!N$48</f>
        <v>315</v>
      </c>
      <c r="L46" s="133"/>
      <c r="M46" s="133"/>
      <c r="N46" s="133">
        <f>'実質公債費比率（分子）の構造'!O$48</f>
        <v>302</v>
      </c>
      <c r="O46" s="133"/>
      <c r="P46" s="133"/>
    </row>
    <row r="47" spans="1:16" x14ac:dyDescent="0.15">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132</v>
      </c>
      <c r="B49" s="133">
        <f>'実質公債費比率（分子）の構造'!K$45</f>
        <v>2317</v>
      </c>
      <c r="C49" s="133"/>
      <c r="D49" s="133"/>
      <c r="E49" s="133">
        <f>'実質公債費比率（分子）の構造'!L$45</f>
        <v>2350</v>
      </c>
      <c r="F49" s="133"/>
      <c r="G49" s="133"/>
      <c r="H49" s="133">
        <f>'実質公債費比率（分子）の構造'!M$45</f>
        <v>2325</v>
      </c>
      <c r="I49" s="133"/>
      <c r="J49" s="133"/>
      <c r="K49" s="133">
        <f>'実質公債費比率（分子）の構造'!N$45</f>
        <v>2184</v>
      </c>
      <c r="L49" s="133"/>
      <c r="M49" s="133"/>
      <c r="N49" s="133">
        <f>'実質公債費比率（分子）の構造'!O$45</f>
        <v>2060</v>
      </c>
      <c r="O49" s="133"/>
      <c r="P49" s="133"/>
    </row>
    <row r="50" spans="1:16" x14ac:dyDescent="0.15">
      <c r="A50" s="133" t="s">
        <v>90</v>
      </c>
      <c r="B50" s="133" t="e">
        <f>NA()</f>
        <v>#N/A</v>
      </c>
      <c r="C50" s="133">
        <f>IF(ISNUMBER('実質公債費比率（分子）の構造'!K$53),'実質公債費比率（分子）の構造'!K$53,NA())</f>
        <v>920</v>
      </c>
      <c r="D50" s="133" t="e">
        <f>NA()</f>
        <v>#N/A</v>
      </c>
      <c r="E50" s="133" t="e">
        <f>NA()</f>
        <v>#N/A</v>
      </c>
      <c r="F50" s="133">
        <f>IF(ISNUMBER('実質公債費比率（分子）の構造'!L$53),'実質公債費比率（分子）の構造'!L$53,NA())</f>
        <v>805</v>
      </c>
      <c r="G50" s="133" t="e">
        <f>NA()</f>
        <v>#N/A</v>
      </c>
      <c r="H50" s="133" t="e">
        <f>NA()</f>
        <v>#N/A</v>
      </c>
      <c r="I50" s="133">
        <f>IF(ISNUMBER('実質公債費比率（分子）の構造'!M$53),'実質公債費比率（分子）の構造'!M$53,NA())</f>
        <v>845</v>
      </c>
      <c r="J50" s="133" t="e">
        <f>NA()</f>
        <v>#N/A</v>
      </c>
      <c r="K50" s="133" t="e">
        <f>NA()</f>
        <v>#N/A</v>
      </c>
      <c r="L50" s="133">
        <f>IF(ISNUMBER('実質公債費比率（分子）の構造'!N$53),'実質公債費比率（分子）の構造'!N$53,NA())</f>
        <v>811</v>
      </c>
      <c r="M50" s="133" t="e">
        <f>NA()</f>
        <v>#N/A</v>
      </c>
      <c r="N50" s="133" t="e">
        <f>NA()</f>
        <v>#N/A</v>
      </c>
      <c r="O50" s="133">
        <f>IF(ISNUMBER('実質公債費比率（分子）の構造'!O$53),'実質公債費比率（分子）の構造'!O$53,NA())</f>
        <v>733</v>
      </c>
      <c r="P50" s="133" t="e">
        <f>NA()</f>
        <v>#N/A</v>
      </c>
    </row>
    <row r="53" spans="1:16" x14ac:dyDescent="0.15">
      <c r="A53" s="103" t="s">
        <v>91</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15">
      <c r="A56" s="132" t="s">
        <v>84</v>
      </c>
      <c r="B56" s="132"/>
      <c r="C56" s="132"/>
      <c r="D56" s="132">
        <f>'将来負担比率（分子）の構造'!I$51</f>
        <v>14939</v>
      </c>
      <c r="E56" s="132"/>
      <c r="F56" s="132"/>
      <c r="G56" s="132">
        <f>'将来負担比率（分子）の構造'!J$51</f>
        <v>14304</v>
      </c>
      <c r="H56" s="132"/>
      <c r="I56" s="132"/>
      <c r="J56" s="132">
        <f>'将来負担比率（分子）の構造'!K$51</f>
        <v>13333</v>
      </c>
      <c r="K56" s="132"/>
      <c r="L56" s="132"/>
      <c r="M56" s="132">
        <f>'将来負担比率（分子）の構造'!L$51</f>
        <v>12918</v>
      </c>
      <c r="N56" s="132"/>
      <c r="O56" s="132"/>
      <c r="P56" s="132">
        <f>'将来負担比率（分子）の構造'!M$51</f>
        <v>12627</v>
      </c>
    </row>
    <row r="57" spans="1:16" x14ac:dyDescent="0.15">
      <c r="A57" s="132" t="s">
        <v>83</v>
      </c>
      <c r="B57" s="132"/>
      <c r="C57" s="132"/>
      <c r="D57" s="132">
        <f>'将来負担比率（分子）の構造'!I$50</f>
        <v>277</v>
      </c>
      <c r="E57" s="132"/>
      <c r="F57" s="132"/>
      <c r="G57" s="132">
        <f>'将来負担比率（分子）の構造'!J$50</f>
        <v>228</v>
      </c>
      <c r="H57" s="132"/>
      <c r="I57" s="132"/>
      <c r="J57" s="132">
        <f>'将来負担比率（分子）の構造'!K$50</f>
        <v>195</v>
      </c>
      <c r="K57" s="132"/>
      <c r="L57" s="132"/>
      <c r="M57" s="132">
        <f>'将来負担比率（分子）の構造'!L$50</f>
        <v>156</v>
      </c>
      <c r="N57" s="132"/>
      <c r="O57" s="132"/>
      <c r="P57" s="132">
        <f>'将来負担比率（分子）の構造'!M$50</f>
        <v>122</v>
      </c>
    </row>
    <row r="58" spans="1:16" x14ac:dyDescent="0.15">
      <c r="A58" s="132" t="s">
        <v>82</v>
      </c>
      <c r="B58" s="132"/>
      <c r="C58" s="132"/>
      <c r="D58" s="132">
        <f>'将来負担比率（分子）の構造'!I$49</f>
        <v>2139</v>
      </c>
      <c r="E58" s="132"/>
      <c r="F58" s="132"/>
      <c r="G58" s="132">
        <f>'将来負担比率（分子）の構造'!J$49</f>
        <v>2565</v>
      </c>
      <c r="H58" s="132"/>
      <c r="I58" s="132"/>
      <c r="J58" s="132">
        <f>'将来負担比率（分子）の構造'!K$49</f>
        <v>3744</v>
      </c>
      <c r="K58" s="132"/>
      <c r="L58" s="132"/>
      <c r="M58" s="132">
        <f>'将来負担比率（分子）の構造'!L$49</f>
        <v>4022</v>
      </c>
      <c r="N58" s="132"/>
      <c r="O58" s="132"/>
      <c r="P58" s="132">
        <f>'将来負担比率（分子）の構造'!M$49</f>
        <v>4460</v>
      </c>
    </row>
    <row r="59" spans="1:16" x14ac:dyDescent="0.15">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79</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78</v>
      </c>
      <c r="B62" s="132">
        <f>'将来負担比率（分子）の構造'!I$45</f>
        <v>2360</v>
      </c>
      <c r="C62" s="132"/>
      <c r="D62" s="132"/>
      <c r="E62" s="132">
        <f>'将来負担比率（分子）の構造'!J$45</f>
        <v>2337</v>
      </c>
      <c r="F62" s="132"/>
      <c r="G62" s="132"/>
      <c r="H62" s="132">
        <f>'将来負担比率（分子）の構造'!K$45</f>
        <v>2285</v>
      </c>
      <c r="I62" s="132"/>
      <c r="J62" s="132"/>
      <c r="K62" s="132">
        <f>'将来負担比率（分子）の構造'!L$45</f>
        <v>2286</v>
      </c>
      <c r="L62" s="132"/>
      <c r="M62" s="132"/>
      <c r="N62" s="132">
        <f>'将来負担比率（分子）の構造'!M$45</f>
        <v>2264</v>
      </c>
      <c r="O62" s="132"/>
      <c r="P62" s="132"/>
    </row>
    <row r="63" spans="1:16" x14ac:dyDescent="0.15">
      <c r="A63" s="132" t="s">
        <v>77</v>
      </c>
      <c r="B63" s="132">
        <f>'将来負担比率（分子）の構造'!I$44</f>
        <v>1274</v>
      </c>
      <c r="C63" s="132"/>
      <c r="D63" s="132"/>
      <c r="E63" s="132">
        <f>'将来負担比率（分子）の構造'!J$44</f>
        <v>1132</v>
      </c>
      <c r="F63" s="132"/>
      <c r="G63" s="132"/>
      <c r="H63" s="132">
        <f>'将来負担比率（分子）の構造'!K$44</f>
        <v>1003</v>
      </c>
      <c r="I63" s="132"/>
      <c r="J63" s="132"/>
      <c r="K63" s="132">
        <f>'将来負担比率（分子）の構造'!L$44</f>
        <v>872</v>
      </c>
      <c r="L63" s="132"/>
      <c r="M63" s="132"/>
      <c r="N63" s="132">
        <f>'将来負担比率（分子）の構造'!M$44</f>
        <v>893</v>
      </c>
      <c r="O63" s="132"/>
      <c r="P63" s="132"/>
    </row>
    <row r="64" spans="1:16" x14ac:dyDescent="0.15">
      <c r="A64" s="132" t="s">
        <v>76</v>
      </c>
      <c r="B64" s="132">
        <f>'将来負担比率（分子）の構造'!I$43</f>
        <v>4616</v>
      </c>
      <c r="C64" s="132"/>
      <c r="D64" s="132"/>
      <c r="E64" s="132">
        <f>'将来負担比率（分子）の構造'!J$43</f>
        <v>4660</v>
      </c>
      <c r="F64" s="132"/>
      <c r="G64" s="132"/>
      <c r="H64" s="132">
        <f>'将来負担比率（分子）の構造'!K$43</f>
        <v>4654</v>
      </c>
      <c r="I64" s="132"/>
      <c r="J64" s="132"/>
      <c r="K64" s="132">
        <f>'将来負担比率（分子）の構造'!L$43</f>
        <v>4627</v>
      </c>
      <c r="L64" s="132"/>
      <c r="M64" s="132"/>
      <c r="N64" s="132">
        <f>'将来負担比率（分子）の構造'!M$43</f>
        <v>4558</v>
      </c>
      <c r="O64" s="132"/>
      <c r="P64" s="132"/>
    </row>
    <row r="65" spans="1:16" x14ac:dyDescent="0.15">
      <c r="A65" s="132" t="s">
        <v>75</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74</v>
      </c>
      <c r="B66" s="132">
        <f>'将来負担比率（分子）の構造'!I$41</f>
        <v>16514</v>
      </c>
      <c r="C66" s="132"/>
      <c r="D66" s="132"/>
      <c r="E66" s="132">
        <f>'将来負担比率（分子）の構造'!J$41</f>
        <v>15369</v>
      </c>
      <c r="F66" s="132"/>
      <c r="G66" s="132"/>
      <c r="H66" s="132">
        <f>'将来負担比率（分子）の構造'!K$41</f>
        <v>14561</v>
      </c>
      <c r="I66" s="132"/>
      <c r="J66" s="132"/>
      <c r="K66" s="132">
        <f>'将来負担比率（分子）の構造'!L$41</f>
        <v>13780</v>
      </c>
      <c r="L66" s="132"/>
      <c r="M66" s="132"/>
      <c r="N66" s="132">
        <f>'将来負担比率（分子）の構造'!M$41</f>
        <v>13017</v>
      </c>
      <c r="O66" s="132"/>
      <c r="P66" s="132"/>
    </row>
    <row r="67" spans="1:16" x14ac:dyDescent="0.15">
      <c r="A67" s="132" t="s">
        <v>135</v>
      </c>
      <c r="B67" s="132" t="e">
        <f>NA()</f>
        <v>#N/A</v>
      </c>
      <c r="C67" s="132">
        <f>IF(ISNUMBER('将来負担比率（分子）の構造'!I$52), IF('将来負担比率（分子）の構造'!I$52 &lt; 0, 0, '将来負担比率（分子）の構造'!I$52), NA())</f>
        <v>7408</v>
      </c>
      <c r="D67" s="132" t="e">
        <f>NA()</f>
        <v>#N/A</v>
      </c>
      <c r="E67" s="132" t="e">
        <f>NA()</f>
        <v>#N/A</v>
      </c>
      <c r="F67" s="132">
        <f>IF(ISNUMBER('将来負担比率（分子）の構造'!J$52), IF('将来負担比率（分子）の構造'!J$52 &lt; 0, 0, '将来負担比率（分子）の構造'!J$52), NA())</f>
        <v>6401</v>
      </c>
      <c r="G67" s="132" t="e">
        <f>NA()</f>
        <v>#N/A</v>
      </c>
      <c r="H67" s="132" t="e">
        <f>NA()</f>
        <v>#N/A</v>
      </c>
      <c r="I67" s="132">
        <f>IF(ISNUMBER('将来負担比率（分子）の構造'!K$52), IF('将来負担比率（分子）の構造'!K$52 &lt; 0, 0, '将来負担比率（分子）の構造'!K$52), NA())</f>
        <v>5232</v>
      </c>
      <c r="J67" s="132" t="e">
        <f>NA()</f>
        <v>#N/A</v>
      </c>
      <c r="K67" s="132" t="e">
        <f>NA()</f>
        <v>#N/A</v>
      </c>
      <c r="L67" s="132">
        <f>IF(ISNUMBER('将来負担比率（分子）の構造'!L$52), IF('将来負担比率（分子）の構造'!L$52 &lt; 0, 0, '将来負担比率（分子）の構造'!L$52), NA())</f>
        <v>4467</v>
      </c>
      <c r="M67" s="132" t="e">
        <f>NA()</f>
        <v>#N/A</v>
      </c>
      <c r="N67" s="132" t="e">
        <f>NA()</f>
        <v>#N/A</v>
      </c>
      <c r="O67" s="132">
        <f>IF(ISNUMBER('将来負担比率（分子）の構造'!M$52), IF('将来負担比率（分子）の構造'!M$52 &lt; 0, 0, '将来負担比率（分子）の構造'!M$52), NA())</f>
        <v>3523</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kato</cp:lastModifiedBy>
  <cp:lastPrinted>2014-04-10T02:32:19Z</cp:lastPrinted>
  <dcterms:created xsi:type="dcterms:W3CDTF">2014-03-27T02:41:25Z</dcterms:created>
  <dcterms:modified xsi:type="dcterms:W3CDTF">2016-03-30T04:03:04Z</dcterms:modified>
  <cp:category/>
</cp:coreProperties>
</file>