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2 財政及び財産に関すること\01 財政\公営企業関係\平成２７年度\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<sst xmlns="http://schemas.openxmlformats.org/spreadsheetml/2006/main" count="221" uniqueCount="111">
  <si>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</si>
  <si>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</si>
  <si>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</si>
  <si>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</si>
  <si>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</si>
  <si>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</si>
  <si>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</si>
  <si>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</si>
  <si>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</si>
  <si>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</si>
  <si>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</si>
  <si>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</si>
  <si>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</si>
  <si>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</si>
  <si>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</si>
  <si>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</si>
  <si>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</si>
  <si>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</si>
  <si>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</si>
  <si>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</si>
  <si>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</si>
  <si>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</si>
  <si>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</si>
  <si>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</si>
  <si>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</si>
  <si>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</si>
  <si>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</si>
  <si>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</si>
  <si>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</si>
  <si>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</si>
  <si>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</si>
  <si>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</si>
  <si>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</si>
  <si>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</si>
  <si>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</si>
  <si>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</si>
  <si>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</si>
  <si>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</si>
  <si>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</si>
  <si>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</si>
  <si>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</si>
  <si>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</si>
  <si>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</si>
  <si>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</si>
  <si>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</si>
  <si>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</si>
  <si>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</si>
  <si>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</si>
  <si>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</si>
  <si>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</si>
  <si>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</si>
  <si>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</si>
  <si>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</si>
  <si>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</si>
  <si>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</si>
  <si>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</si>
  <si>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</si>
  <si>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</si>
  <si>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</si>
  <si>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</si>
  <si>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</si>
  <si>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</si>
  <si>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</si>
  <si>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</si>
  <si>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</si>
  <si>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</si>
  <si>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</si>
  <si>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</si>
  <si>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</si>
  <si>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</si>
  <si>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</si>
  <si>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</si>
  <si>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</si>
  <si>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</si>
  <si>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</si>
  <si>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</si>
  <si>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</si>
  <si>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</si>
  <si>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</si>
  <si>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</si>
  <si>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</si>
  <si>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</si>
  <si>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</si>
  <si>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</si>
  <si>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</si>
  <si>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</si>
  <si>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</si>
  <si>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</si>
  <si>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</si>
  <si>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</si>
  <si>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</si>
  <si>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</si>
  <si>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</si>
  <si>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</si>
  <si>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</si>
  <si>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</si>
  <si>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</si>
  <si>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</si>
  <si>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</si>
  <si>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</si>
  <si>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</si>
  <si>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</si>
  <si>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</si>
  <si>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</si>
  <si>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</si>
  <si>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</si>
  <si>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</si>
  <si>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</si>
  <si>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下水道会計（農業集落排水）においては、現状総収益を総費用及び地方債償還金が上回っており、そのため一般会計からの基準外繰入を行い、下水道事業の経営を行っている状態が続いている。
　また経費回収率を見ると汚水処理に係る費用を使用料金で賄えていない事から、適正な使用料収入の確保及び汚水処理費の削減が必要である。特に汚水処理原価は全国平均及び類似団体平均と比較しても割高となっている事から、汚水処理費の削減に努める。
　加えて、水洗化率についても本町が類似団体平均値を下回っている状況から、更なる接続率向上の推進及び利用状況の改善を図って行かなければならない。</t>
    <rPh sb="0" eb="3">
      <t>ゲスイドウ</t>
    </rPh>
    <rPh sb="3" eb="5">
      <t>カイケイ</t>
    </rPh>
    <rPh sb="6" eb="8">
      <t>ノウギョウ</t>
    </rPh>
    <rPh sb="8" eb="10">
      <t>シュウラク</t>
    </rPh>
    <rPh sb="10" eb="12">
      <t>ハイスイ</t>
    </rPh>
    <rPh sb="19" eb="21">
      <t>ゲンジョウ</t>
    </rPh>
    <rPh sb="21" eb="24">
      <t>ソウシュウエキ</t>
    </rPh>
    <rPh sb="25" eb="28">
      <t>ソウヒヨウ</t>
    </rPh>
    <rPh sb="28" eb="29">
      <t>オヨ</t>
    </rPh>
    <rPh sb="30" eb="33">
      <t>チホウサイ</t>
    </rPh>
    <rPh sb="33" eb="36">
      <t>ショウカンキン</t>
    </rPh>
    <rPh sb="37" eb="39">
      <t>ウワマワ</t>
    </rPh>
    <rPh sb="48" eb="50">
      <t>イッパン</t>
    </rPh>
    <rPh sb="50" eb="52">
      <t>カイケイ</t>
    </rPh>
    <rPh sb="55" eb="58">
      <t>キジュンガイ</t>
    </rPh>
    <rPh sb="58" eb="60">
      <t>クリイレ</t>
    </rPh>
    <rPh sb="61" eb="62">
      <t>オコナ</t>
    </rPh>
    <rPh sb="64" eb="67">
      <t>ゲスイドウ</t>
    </rPh>
    <rPh sb="67" eb="69">
      <t>ジギョウ</t>
    </rPh>
    <rPh sb="70" eb="72">
      <t>ケイエイ</t>
    </rPh>
    <rPh sb="73" eb="74">
      <t>オコナ</t>
    </rPh>
    <rPh sb="78" eb="80">
      <t>ジョウタイ</t>
    </rPh>
    <rPh sb="81" eb="82">
      <t>ツヅ</t>
    </rPh>
    <rPh sb="91" eb="93">
      <t>ケイヒ</t>
    </rPh>
    <rPh sb="93" eb="96">
      <t>カイシュウリツ</t>
    </rPh>
    <rPh sb="97" eb="98">
      <t>ミ</t>
    </rPh>
    <rPh sb="100" eb="102">
      <t>オスイ</t>
    </rPh>
    <rPh sb="102" eb="104">
      <t>ショリ</t>
    </rPh>
    <rPh sb="105" eb="106">
      <t>カカ</t>
    </rPh>
    <rPh sb="107" eb="109">
      <t>ヒヨウ</t>
    </rPh>
    <rPh sb="110" eb="113">
      <t>シヨウリョウ</t>
    </rPh>
    <rPh sb="113" eb="114">
      <t>キン</t>
    </rPh>
    <rPh sb="115" eb="116">
      <t>マカナ</t>
    </rPh>
    <rPh sb="121" eb="122">
      <t>コト</t>
    </rPh>
    <rPh sb="125" eb="127">
      <t>テキセイ</t>
    </rPh>
    <rPh sb="128" eb="130">
      <t>シヨウ</t>
    </rPh>
    <rPh sb="153" eb="154">
      <t>トク</t>
    </rPh>
    <rPh sb="155" eb="157">
      <t>オスイ</t>
    </rPh>
    <rPh sb="157" eb="159">
      <t>ショリ</t>
    </rPh>
    <rPh sb="159" eb="161">
      <t>ゲンカ</t>
    </rPh>
    <rPh sb="162" eb="164">
      <t>ゼンコク</t>
    </rPh>
    <rPh sb="164" eb="166">
      <t>ヘイキン</t>
    </rPh>
    <rPh sb="166" eb="167">
      <t>オヨ</t>
    </rPh>
    <rPh sb="168" eb="170">
      <t>ルイジ</t>
    </rPh>
    <rPh sb="170" eb="172">
      <t>ダンタイ</t>
    </rPh>
    <rPh sb="172" eb="174">
      <t>ヘイキン</t>
    </rPh>
    <rPh sb="207" eb="208">
      <t>クワ</t>
    </rPh>
    <rPh sb="223" eb="225">
      <t>ルイジ</t>
    </rPh>
    <rPh sb="225" eb="227">
      <t>ダンタイ</t>
    </rPh>
    <rPh sb="242" eb="243">
      <t>サラ</t>
    </rPh>
    <rPh sb="248" eb="250">
      <t>コウジョウ</t>
    </rPh>
    <rPh sb="255" eb="257">
      <t>リヨウ</t>
    </rPh>
    <rPh sb="257" eb="259">
      <t>ジョウキョウ</t>
    </rPh>
    <phoneticPr fontId="4"/>
  </si>
  <si>
    <t>現在、処理施設については、供用開始後２０年を経過した施設は無い。管渠については一部経過した箇所が見受けられるので、状況調査が必要であると考えられる。改善については、修繕費用が多額となる事から、優先順位を付けて行う必要がある。</t>
    <rPh sb="0" eb="2">
      <t>ゲンザイ</t>
    </rPh>
    <rPh sb="3" eb="5">
      <t>ショリ</t>
    </rPh>
    <rPh sb="5" eb="7">
      <t>シセツ</t>
    </rPh>
    <rPh sb="13" eb="15">
      <t>キョウヨウ</t>
    </rPh>
    <rPh sb="15" eb="17">
      <t>カイシ</t>
    </rPh>
    <rPh sb="17" eb="18">
      <t>ゴ</t>
    </rPh>
    <rPh sb="20" eb="21">
      <t>ネン</t>
    </rPh>
    <rPh sb="22" eb="24">
      <t>ケイカ</t>
    </rPh>
    <rPh sb="26" eb="28">
      <t>シセツ</t>
    </rPh>
    <rPh sb="29" eb="30">
      <t>ナ</t>
    </rPh>
    <rPh sb="32" eb="33">
      <t>カン</t>
    </rPh>
    <rPh sb="33" eb="34">
      <t>キョ</t>
    </rPh>
    <rPh sb="39" eb="41">
      <t>イチブ</t>
    </rPh>
    <rPh sb="41" eb="43">
      <t>ケイカ</t>
    </rPh>
    <rPh sb="45" eb="47">
      <t>カショ</t>
    </rPh>
    <rPh sb="48" eb="50">
      <t>ミウ</t>
    </rPh>
    <rPh sb="57" eb="59">
      <t>ジョウキョウ</t>
    </rPh>
    <rPh sb="59" eb="61">
      <t>チョウサ</t>
    </rPh>
    <rPh sb="62" eb="64">
      <t>ヒツヨウ</t>
    </rPh>
    <rPh sb="68" eb="69">
      <t>カンガ</t>
    </rPh>
    <rPh sb="74" eb="76">
      <t>カイゼン</t>
    </rPh>
    <rPh sb="82" eb="84">
      <t>シュウゼン</t>
    </rPh>
    <rPh sb="84" eb="86">
      <t>ヒヨウ</t>
    </rPh>
    <rPh sb="87" eb="89">
      <t>タガク</t>
    </rPh>
    <rPh sb="92" eb="93">
      <t>コト</t>
    </rPh>
    <rPh sb="96" eb="98">
      <t>ユウセン</t>
    </rPh>
    <rPh sb="98" eb="100">
      <t>ジュンイ</t>
    </rPh>
    <rPh sb="101" eb="102">
      <t>ツ</t>
    </rPh>
    <rPh sb="104" eb="105">
      <t>オコナ</t>
    </rPh>
    <rPh sb="106" eb="108">
      <t>ヒツヨウ</t>
    </rPh>
    <phoneticPr fontId="4"/>
  </si>
  <si>
    <t>収益的収支比率を改善することを目標に次の取組を行う。水洗化率の向上（１００％加入を目標とする）及び下水使用料金の見直しを行い、収益を増やす。また、今後施設及び機器の修繕費用が嵩んでくると考えられるが、できる限り汚水処理費を下げる（委託料及び汚水処理費の経費削減）。</t>
    <rPh sb="0" eb="3">
      <t>シュウエキテキ</t>
    </rPh>
    <rPh sb="3" eb="5">
      <t>シュウシ</t>
    </rPh>
    <rPh sb="5" eb="7">
      <t>ヒリツ</t>
    </rPh>
    <rPh sb="8" eb="10">
      <t>カイゼン</t>
    </rPh>
    <rPh sb="15" eb="17">
      <t>モクヒョウ</t>
    </rPh>
    <rPh sb="18" eb="19">
      <t>ツギ</t>
    </rPh>
    <rPh sb="20" eb="22">
      <t>トリクミ</t>
    </rPh>
    <rPh sb="23" eb="24">
      <t>オコナ</t>
    </rPh>
    <rPh sb="26" eb="29">
      <t>スイセンカ</t>
    </rPh>
    <rPh sb="29" eb="30">
      <t>リツ</t>
    </rPh>
    <rPh sb="31" eb="33">
      <t>コウジョウ</t>
    </rPh>
    <rPh sb="38" eb="40">
      <t>カニュウ</t>
    </rPh>
    <rPh sb="41" eb="43">
      <t>モクヒョウ</t>
    </rPh>
    <rPh sb="47" eb="48">
      <t>オヨ</t>
    </rPh>
    <rPh sb="49" eb="51">
      <t>ゲスイ</t>
    </rPh>
    <rPh sb="51" eb="54">
      <t>シヨウリョウ</t>
    </rPh>
    <rPh sb="54" eb="55">
      <t>キン</t>
    </rPh>
    <rPh sb="56" eb="58">
      <t>ミナオ</t>
    </rPh>
    <rPh sb="60" eb="61">
      <t>オコナ</t>
    </rPh>
    <rPh sb="63" eb="65">
      <t>シュウエキ</t>
    </rPh>
    <rPh sb="66" eb="67">
      <t>フ</t>
    </rPh>
    <rPh sb="73" eb="75">
      <t>コンゴ</t>
    </rPh>
    <rPh sb="75" eb="77">
      <t>シセツ</t>
    </rPh>
    <rPh sb="77" eb="78">
      <t>オヨ</t>
    </rPh>
    <rPh sb="79" eb="81">
      <t>キキ</t>
    </rPh>
    <rPh sb="82" eb="84">
      <t>シュウゼン</t>
    </rPh>
    <rPh sb="84" eb="86">
      <t>ヒヨウ</t>
    </rPh>
    <rPh sb="87" eb="88">
      <t>カサ</t>
    </rPh>
    <rPh sb="93" eb="94">
      <t>カンガ</t>
    </rPh>
    <rPh sb="103" eb="104">
      <t>カギ</t>
    </rPh>
    <rPh sb="105" eb="107">
      <t>オスイ</t>
    </rPh>
    <rPh sb="107" eb="110">
      <t>ショリヒ</t>
    </rPh>
    <rPh sb="111" eb="112">
      <t>サ</t>
    </rPh>
    <rPh sb="115" eb="118">
      <t>イタクリョウ</t>
    </rPh>
    <rPh sb="118" eb="119">
      <t>オヨ</t>
    </rPh>
    <rPh sb="120" eb="122">
      <t>オスイ</t>
    </rPh>
    <rPh sb="122" eb="124">
      <t>ショリ</t>
    </rPh>
    <rPh sb="124" eb="125">
      <t>ヒ</t>
    </rPh>
    <rPh sb="126" eb="128">
      <t>ケイヒ</t>
    </rPh>
    <rPh sb="128" eb="130">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</si>
</sst>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8770736"/>
        <c:axId val="42059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388770736"/>
        <c:axId val="420595576"/>
      </c:lineChart>
      <c:dateAx>
        <c:axId val="388770736"/>
        <c:scaling>
          <c:orientation val="minMax"/>
        </c:scaling>
        <c:delete val="1"/>
        <c:axPos val="b"/>
        <c:numFmt formatCode="ge" sourceLinked="1"/>
        <c:majorTickMark val="none"/>
        <c:minorTickMark val="none"/>
        <c:tickLblPos val="none"/>
        <c:crossAx val="420595576"/>
        <c:crosses val="autoZero"/>
        <c:auto val="1"/>
        <c:lblOffset val="100"/>
        <c:baseTimeUnit val="years"/>
      </c:dateAx>
      <c:valAx>
        <c:axId val="42059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7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47.69</c:v>
                </c:pt>
                <c:pt idx="1">
                  <c:v>47.69</c:v>
                </c:pt>
                <c:pt idx="2">
                  <c:v>47.69</c:v>
                </c:pt>
                <c:pt idx="3">
                  <c:v>47.69</c:v>
                </c:pt>
                <c:pt idx="4">
                  <c:v>47.69</c:v>
                </c:pt>
              </c:numCache>
            </c:numRef>
          </c:val>
        </c:ser>
        <c:dLbls>
          <c:showLegendKey val="0"/>
          <c:showVal val="0"/>
          <c:showCatName val="0"/>
          <c:showSerName val="0"/>
          <c:showPercent val="0"/>
          <c:showBubbleSize val="0"/>
        </c:dLbls>
        <c:gapWidth val="150"/>
        <c:axId val="421007744"/>
        <c:axId val="42100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421007744"/>
        <c:axId val="421008168"/>
      </c:lineChart>
      <c:dateAx>
        <c:axId val="421007744"/>
        <c:scaling>
          <c:orientation val="minMax"/>
        </c:scaling>
        <c:delete val="1"/>
        <c:axPos val="b"/>
        <c:numFmt formatCode="ge" sourceLinked="1"/>
        <c:majorTickMark val="none"/>
        <c:minorTickMark val="none"/>
        <c:tickLblPos val="none"/>
        <c:crossAx val="421008168"/>
        <c:crosses val="autoZero"/>
        <c:auto val="1"/>
        <c:lblOffset val="100"/>
        <c:baseTimeUnit val="years"/>
      </c:dateAx>
      <c:valAx>
        <c:axId val="42100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0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79.61</c:v>
                </c:pt>
                <c:pt idx="1">
                  <c:v>79.56</c:v>
                </c:pt>
                <c:pt idx="2">
                  <c:v>80.8</c:v>
                </c:pt>
                <c:pt idx="3">
                  <c:v>80.81</c:v>
                </c:pt>
                <c:pt idx="4">
                  <c:v>81.599999999999994</c:v>
                </c:pt>
              </c:numCache>
            </c:numRef>
          </c:val>
        </c:ser>
        <c:dLbls>
          <c:showLegendKey val="0"/>
          <c:showVal val="0"/>
          <c:showCatName val="0"/>
          <c:showSerName val="0"/>
          <c:showPercent val="0"/>
          <c:showBubbleSize val="0"/>
        </c:dLbls>
        <c:gapWidth val="150"/>
        <c:axId val="487771072"/>
        <c:axId val="48777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487771072"/>
        <c:axId val="487771496"/>
      </c:lineChart>
      <c:dateAx>
        <c:axId val="487771072"/>
        <c:scaling>
          <c:orientation val="minMax"/>
        </c:scaling>
        <c:delete val="1"/>
        <c:axPos val="b"/>
        <c:numFmt formatCode="ge" sourceLinked="1"/>
        <c:majorTickMark val="none"/>
        <c:minorTickMark val="none"/>
        <c:tickLblPos val="none"/>
        <c:crossAx val="487771496"/>
        <c:crosses val="autoZero"/>
        <c:auto val="1"/>
        <c:lblOffset val="100"/>
        <c:baseTimeUnit val="years"/>
      </c:dateAx>
      <c:valAx>
        <c:axId val="4877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7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75.84</c:v>
                </c:pt>
                <c:pt idx="1">
                  <c:v>77.12</c:v>
                </c:pt>
                <c:pt idx="2">
                  <c:v>79.06</c:v>
                </c:pt>
                <c:pt idx="3">
                  <c:v>79.97</c:v>
                </c:pt>
                <c:pt idx="4">
                  <c:v>76.89</c:v>
                </c:pt>
              </c:numCache>
            </c:numRef>
          </c:val>
        </c:ser>
        <c:dLbls>
          <c:showLegendKey val="0"/>
          <c:showVal val="0"/>
          <c:showCatName val="0"/>
          <c:showSerName val="0"/>
          <c:showPercent val="0"/>
          <c:showBubbleSize val="0"/>
        </c:dLbls>
        <c:gapWidth val="150"/>
        <c:axId val="420596848"/>
        <c:axId val="3404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596848"/>
        <c:axId val="340474592"/>
      </c:lineChart>
      <c:dateAx>
        <c:axId val="420596848"/>
        <c:scaling>
          <c:orientation val="minMax"/>
        </c:scaling>
        <c:delete val="1"/>
        <c:axPos val="b"/>
        <c:numFmt formatCode="ge" sourceLinked="1"/>
        <c:majorTickMark val="none"/>
        <c:minorTickMark val="none"/>
        <c:tickLblPos val="none"/>
        <c:crossAx val="340474592"/>
        <c:crosses val="autoZero"/>
        <c:auto val="1"/>
        <c:lblOffset val="100"/>
        <c:baseTimeUnit val="years"/>
      </c:dateAx>
      <c:valAx>
        <c:axId val="3404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59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0475864"/>
        <c:axId val="1888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475864"/>
        <c:axId val="188825280"/>
      </c:lineChart>
      <c:dateAx>
        <c:axId val="340475864"/>
        <c:scaling>
          <c:orientation val="minMax"/>
        </c:scaling>
        <c:delete val="1"/>
        <c:axPos val="b"/>
        <c:numFmt formatCode="ge" sourceLinked="1"/>
        <c:majorTickMark val="none"/>
        <c:minorTickMark val="none"/>
        <c:tickLblPos val="none"/>
        <c:crossAx val="188825280"/>
        <c:crosses val="autoZero"/>
        <c:auto val="1"/>
        <c:lblOffset val="100"/>
        <c:baseTimeUnit val="years"/>
      </c:dateAx>
      <c:valAx>
        <c:axId val="1888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47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826552"/>
        <c:axId val="49816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826552"/>
        <c:axId val="498160456"/>
      </c:lineChart>
      <c:dateAx>
        <c:axId val="188826552"/>
        <c:scaling>
          <c:orientation val="minMax"/>
        </c:scaling>
        <c:delete val="1"/>
        <c:axPos val="b"/>
        <c:numFmt formatCode="ge" sourceLinked="1"/>
        <c:majorTickMark val="none"/>
        <c:minorTickMark val="none"/>
        <c:tickLblPos val="none"/>
        <c:crossAx val="498160456"/>
        <c:crosses val="autoZero"/>
        <c:auto val="1"/>
        <c:lblOffset val="100"/>
        <c:baseTimeUnit val="years"/>
      </c:dateAx>
      <c:valAx>
        <c:axId val="49816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2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8161728"/>
        <c:axId val="18615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8161728"/>
        <c:axId val="186151224"/>
      </c:lineChart>
      <c:dateAx>
        <c:axId val="498161728"/>
        <c:scaling>
          <c:orientation val="minMax"/>
        </c:scaling>
        <c:delete val="1"/>
        <c:axPos val="b"/>
        <c:numFmt formatCode="ge" sourceLinked="1"/>
        <c:majorTickMark val="none"/>
        <c:minorTickMark val="none"/>
        <c:tickLblPos val="none"/>
        <c:crossAx val="186151224"/>
        <c:crosses val="autoZero"/>
        <c:auto val="1"/>
        <c:lblOffset val="100"/>
        <c:baseTimeUnit val="years"/>
      </c:dateAx>
      <c:valAx>
        <c:axId val="18615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1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152496"/>
        <c:axId val="39968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152496"/>
        <c:axId val="399681496"/>
      </c:lineChart>
      <c:dateAx>
        <c:axId val="186152496"/>
        <c:scaling>
          <c:orientation val="minMax"/>
        </c:scaling>
        <c:delete val="1"/>
        <c:axPos val="b"/>
        <c:numFmt formatCode="ge" sourceLinked="1"/>
        <c:majorTickMark val="none"/>
        <c:minorTickMark val="none"/>
        <c:tickLblPos val="none"/>
        <c:crossAx val="399681496"/>
        <c:crosses val="autoZero"/>
        <c:auto val="1"/>
        <c:lblOffset val="100"/>
        <c:baseTimeUnit val="years"/>
      </c:dateAx>
      <c:valAx>
        <c:axId val="39968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5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641256"/>
        <c:axId val="39968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90641256"/>
        <c:axId val="399682768"/>
      </c:lineChart>
      <c:dateAx>
        <c:axId val="190641256"/>
        <c:scaling>
          <c:orientation val="minMax"/>
        </c:scaling>
        <c:delete val="1"/>
        <c:axPos val="b"/>
        <c:numFmt formatCode="ge" sourceLinked="1"/>
        <c:majorTickMark val="none"/>
        <c:minorTickMark val="none"/>
        <c:tickLblPos val="none"/>
        <c:crossAx val="399682768"/>
        <c:crosses val="autoZero"/>
        <c:auto val="1"/>
        <c:lblOffset val="100"/>
        <c:baseTimeUnit val="years"/>
      </c:dateAx>
      <c:valAx>
        <c:axId val="39968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4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63.97</c:v>
                </c:pt>
                <c:pt idx="1">
                  <c:v>64.78</c:v>
                </c:pt>
                <c:pt idx="2">
                  <c:v>65.150000000000006</c:v>
                </c:pt>
                <c:pt idx="3">
                  <c:v>69.95</c:v>
                </c:pt>
                <c:pt idx="4">
                  <c:v>65.53</c:v>
                </c:pt>
              </c:numCache>
            </c:numRef>
          </c:val>
        </c:ser>
        <c:dLbls>
          <c:showLegendKey val="0"/>
          <c:showVal val="0"/>
          <c:showCatName val="0"/>
          <c:showSerName val="0"/>
          <c:showPercent val="0"/>
          <c:showBubbleSize val="0"/>
        </c:dLbls>
        <c:gapWidth val="150"/>
        <c:axId val="747226184"/>
        <c:axId val="74722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747226184"/>
        <c:axId val="747226608"/>
      </c:lineChart>
      <c:dateAx>
        <c:axId val="747226184"/>
        <c:scaling>
          <c:orientation val="minMax"/>
        </c:scaling>
        <c:delete val="1"/>
        <c:axPos val="b"/>
        <c:numFmt formatCode="ge" sourceLinked="1"/>
        <c:majorTickMark val="none"/>
        <c:minorTickMark val="none"/>
        <c:tickLblPos val="none"/>
        <c:crossAx val="747226608"/>
        <c:crosses val="autoZero"/>
        <c:auto val="1"/>
        <c:lblOffset val="100"/>
        <c:baseTimeUnit val="years"/>
      </c:dateAx>
      <c:valAx>
        <c:axId val="74722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22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320.52999999999997</c:v>
                </c:pt>
                <c:pt idx="1">
                  <c:v>304.16000000000003</c:v>
                </c:pt>
                <c:pt idx="2">
                  <c:v>315.06</c:v>
                </c:pt>
                <c:pt idx="3">
                  <c:v>294.73</c:v>
                </c:pt>
                <c:pt idx="4">
                  <c:v>324.48</c:v>
                </c:pt>
              </c:numCache>
            </c:numRef>
          </c:val>
        </c:ser>
        <c:dLbls>
          <c:showLegendKey val="0"/>
          <c:showVal val="0"/>
          <c:showCatName val="0"/>
          <c:showSerName val="0"/>
          <c:showPercent val="0"/>
          <c:showBubbleSize val="0"/>
        </c:dLbls>
        <c:gapWidth val="150"/>
        <c:axId val="189243360"/>
        <c:axId val="18924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89243360"/>
        <c:axId val="189243784"/>
      </c:lineChart>
      <c:dateAx>
        <c:axId val="189243360"/>
        <c:scaling>
          <c:orientation val="minMax"/>
        </c:scaling>
        <c:delete val="1"/>
        <c:axPos val="b"/>
        <c:numFmt formatCode="ge" sourceLinked="1"/>
        <c:majorTickMark val="none"/>
        <c:minorTickMark val="none"/>
        <c:tickLblPos val="none"/>
        <c:crossAx val="189243784"/>
        <c:crosses val="autoZero"/>
        <c:auto val="1"/>
        <c:lblOffset val="100"/>
        <c:baseTimeUnit val="years"/>
      </c:dateAx>
      <c:valAx>
        <c:axId val="18924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和歌山県　日高川町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10447</v>
      </c>
      <c r="AM8" s="47"/>
      <c r="AN8" s="47"/>
      <c r="AO8" s="47"/>
      <c r="AP8" s="47"/>
      <c r="AQ8" s="47"/>
      <c r="AR8" s="47"/>
      <c r="AS8" s="47"/>
      <c r="AT8" s="43">
        <f>データ!S6</f>
        <v>331.59</v>
      </c>
      <c r="AU8" s="43"/>
      <c r="AV8" s="43"/>
      <c r="AW8" s="43"/>
      <c r="AX8" s="43"/>
      <c r="AY8" s="43"/>
      <c r="AZ8" s="43"/>
      <c r="BA8" s="43"/>
      <c r="BB8" s="43">
        <f>データ!T6</f>
        <v>31.51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31.46</v>
      </c>
      <c r="Q10" s="43"/>
      <c r="R10" s="43"/>
      <c r="S10" s="43"/>
      <c r="T10" s="43"/>
      <c r="U10" s="43"/>
      <c r="V10" s="43"/>
      <c r="W10" s="43">
        <f>データ!P6</f>
        <v>100</v>
      </c>
      <c r="X10" s="43"/>
      <c r="Y10" s="43"/>
      <c r="Z10" s="43"/>
      <c r="AA10" s="43"/>
      <c r="AB10" s="43"/>
      <c r="AC10" s="43"/>
      <c r="AD10" s="47">
        <f>データ!Q6</f>
        <v>4000</v>
      </c>
      <c r="AE10" s="47"/>
      <c r="AF10" s="47"/>
      <c r="AG10" s="47"/>
      <c r="AH10" s="47"/>
      <c r="AI10" s="47"/>
      <c r="AJ10" s="47"/>
      <c r="AK10" s="2"/>
      <c r="AL10" s="47">
        <f>データ!U6</f>
        <v>3266</v>
      </c>
      <c r="AM10" s="47"/>
      <c r="AN10" s="47"/>
      <c r="AO10" s="47"/>
      <c r="AP10" s="47"/>
      <c r="AQ10" s="47"/>
      <c r="AR10" s="47"/>
      <c r="AS10" s="47"/>
      <c r="AT10" s="43">
        <f>データ!V6</f>
        <v>0.96</v>
      </c>
      <c r="AU10" s="43"/>
      <c r="AV10" s="43"/>
      <c r="AW10" s="43"/>
      <c r="AX10" s="43"/>
      <c r="AY10" s="43"/>
      <c r="AZ10" s="43"/>
      <c r="BA10" s="43"/>
      <c r="BB10" s="43">
        <f>データ!W6</f>
        <v>3402.08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303925</v>
      </c>
      <c r="D6" s="31">
        <f t="shared" si="3"/>
        <v>47</v>
      </c>
      <c r="E6" s="31">
        <f t="shared" si="3"/>
        <v>17</v>
      </c>
      <c r="F6" s="31">
        <f t="shared" si="3"/>
        <v>5</v>
      </c>
      <c r="G6" s="31">
        <f t="shared" si="3"/>
        <v>0</v>
      </c>
      <c r="H6" s="31" t="str">
        <f t="shared" si="3"/>
        <v>和歌山県　日高川町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31.46</v>
      </c>
      <c r="P6" s="32">
        <f t="shared" si="3"/>
        <v>100</v>
      </c>
      <c r="Q6" s="32">
        <f t="shared" si="3"/>
        <v>4000</v>
      </c>
      <c r="R6" s="32">
        <f t="shared" si="3"/>
        <v>10447</v>
      </c>
      <c r="S6" s="32">
        <f t="shared" si="3"/>
        <v>331.59</v>
      </c>
      <c r="T6" s="32">
        <f t="shared" si="3"/>
        <v>31.51</v>
      </c>
      <c r="U6" s="32">
        <f t="shared" si="3"/>
        <v>3266</v>
      </c>
      <c r="V6" s="32">
        <f t="shared" si="3"/>
        <v>0.96</v>
      </c>
      <c r="W6" s="32">
        <f t="shared" si="3"/>
        <v>3402.08</v>
      </c>
      <c r="X6" s="33">
        <f>IF(X7="",NA(),X7)</f>
        <v>75.84</v>
      </c>
      <c r="Y6" s="33">
        <f t="shared" ref="Y6:AG6" si="4">IF(Y7="",NA(),Y7)</f>
        <v>77.12</v>
      </c>
      <c r="Z6" s="33">
        <f t="shared" si="4"/>
        <v>79.06</v>
      </c>
      <c r="AA6" s="33">
        <f t="shared" si="4"/>
        <v>79.97</v>
      </c>
      <c r="AB6" s="33">
        <f t="shared" si="4"/>
        <v>76.89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1197.82</v>
      </c>
      <c r="BM6" s="33">
        <f t="shared" si="7"/>
        <v>1126.77</v>
      </c>
      <c r="BN6" s="33">
        <f t="shared" si="7"/>
        <v>1044.8</v>
      </c>
      <c r="BO6" s="32" t="str">
        <f>IF(BO7="","",IF(BO7="-","【-】","【"&amp;SUBSTITUTE(TEXT(BO7,"#,##0.00"),"-","△")&amp;"】"))</f>
        <v>【992.47】</v>
      </c>
      <c r="BP6" s="33">
        <f>IF(BP7="",NA(),BP7)</f>
        <v>63.97</v>
      </c>
      <c r="BQ6" s="33">
        <f t="shared" ref="BQ6:BY6" si="8">IF(BQ7="",NA(),BQ7)</f>
        <v>64.78</v>
      </c>
      <c r="BR6" s="33">
        <f t="shared" si="8"/>
        <v>65.150000000000006</v>
      </c>
      <c r="BS6" s="33">
        <f t="shared" si="8"/>
        <v>69.95</v>
      </c>
      <c r="BT6" s="33">
        <f t="shared" si="8"/>
        <v>65.53</v>
      </c>
      <c r="BU6" s="33">
        <f t="shared" si="8"/>
        <v>43.24</v>
      </c>
      <c r="BV6" s="33">
        <f t="shared" si="8"/>
        <v>42.13</v>
      </c>
      <c r="BW6" s="33">
        <f t="shared" si="8"/>
        <v>51.03</v>
      </c>
      <c r="BX6" s="33">
        <f t="shared" si="8"/>
        <v>50.9</v>
      </c>
      <c r="BY6" s="33">
        <f t="shared" si="8"/>
        <v>50.82</v>
      </c>
      <c r="BZ6" s="32" t="str">
        <f>IF(BZ7="","",IF(BZ7="-","【-】","【"&amp;SUBSTITUTE(TEXT(BZ7,"#,##0.00"),"-","△")&amp;"】"))</f>
        <v>【51.49】</v>
      </c>
      <c r="CA6" s="33">
        <f>IF(CA7="",NA(),CA7)</f>
        <v>320.52999999999997</v>
      </c>
      <c r="CB6" s="33">
        <f t="shared" ref="CB6:CJ6" si="9">IF(CB7="",NA(),CB7)</f>
        <v>304.16000000000003</v>
      </c>
      <c r="CC6" s="33">
        <f t="shared" si="9"/>
        <v>315.06</v>
      </c>
      <c r="CD6" s="33">
        <f t="shared" si="9"/>
        <v>294.73</v>
      </c>
      <c r="CE6" s="33">
        <f t="shared" si="9"/>
        <v>324.48</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47.69</v>
      </c>
      <c r="CM6" s="33">
        <f t="shared" ref="CM6:CU6" si="10">IF(CM7="",NA(),CM7)</f>
        <v>47.69</v>
      </c>
      <c r="CN6" s="33">
        <f t="shared" si="10"/>
        <v>47.69</v>
      </c>
      <c r="CO6" s="33">
        <f t="shared" si="10"/>
        <v>47.69</v>
      </c>
      <c r="CP6" s="33">
        <f t="shared" si="10"/>
        <v>47.69</v>
      </c>
      <c r="CQ6" s="33">
        <f t="shared" si="10"/>
        <v>44.65</v>
      </c>
      <c r="CR6" s="33">
        <f t="shared" si="10"/>
        <v>46.85</v>
      </c>
      <c r="CS6" s="33">
        <f t="shared" si="10"/>
        <v>54.74</v>
      </c>
      <c r="CT6" s="33">
        <f t="shared" si="10"/>
        <v>53.78</v>
      </c>
      <c r="CU6" s="33">
        <f t="shared" si="10"/>
        <v>53.24</v>
      </c>
      <c r="CV6" s="32" t="str">
        <f>IF(CV7="","",IF(CV7="-","【-】","【"&amp;SUBSTITUTE(TEXT(CV7,"#,##0.00"),"-","△")&amp;"】"))</f>
        <v>【53.32】</v>
      </c>
      <c r="CW6" s="33">
        <f>IF(CW7="",NA(),CW7)</f>
        <v>79.61</v>
      </c>
      <c r="CX6" s="33">
        <f t="shared" ref="CX6:DF6" si="11">IF(CX7="",NA(),CX7)</f>
        <v>79.56</v>
      </c>
      <c r="CY6" s="33">
        <f t="shared" si="11"/>
        <v>80.8</v>
      </c>
      <c r="CZ6" s="33">
        <f t="shared" si="11"/>
        <v>80.81</v>
      </c>
      <c r="DA6" s="33">
        <f t="shared" si="11"/>
        <v>81.599999999999994</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x14ac:dyDescent="0.15">
      <c r="A7" s="26"/>
      <c r="B7" s="35">
        <v>2014</v>
      </c>
      <c r="C7" s="35">
        <v>303925</v>
      </c>
      <c r="D7" s="35">
        <v>47</v>
      </c>
      <c r="E7" s="35">
        <v>17</v>
      </c>
      <c r="F7" s="35">
        <v>5</v>
      </c>
      <c r="G7" s="35">
        <v>0</v>
      </c>
      <c r="H7" s="35" t="s">
        <v>96</v>
      </c>
      <c r="I7" s="35" t="s">
        <v>97</v>
      </c>
      <c r="J7" s="35" t="s">
        <v>98</v>
      </c>
      <c r="K7" s="35" t="s">
        <v>99</v>
      </c>
      <c r="L7" s="35" t="s">
        <v>100</v>
      </c>
      <c r="M7" s="36" t="s">
        <v>101</v>
      </c>
      <c r="N7" s="36" t="s">
        <v>102</v>
      </c>
      <c r="O7" s="36">
        <v>31.46</v>
      </c>
      <c r="P7" s="36">
        <v>100</v>
      </c>
      <c r="Q7" s="36">
        <v>4000</v>
      </c>
      <c r="R7" s="36">
        <v>10447</v>
      </c>
      <c r="S7" s="36">
        <v>331.59</v>
      </c>
      <c r="T7" s="36">
        <v>31.51</v>
      </c>
      <c r="U7" s="36">
        <v>3266</v>
      </c>
      <c r="V7" s="36">
        <v>0.96</v>
      </c>
      <c r="W7" s="36">
        <v>3402.08</v>
      </c>
      <c r="X7" s="36">
        <v>75.84</v>
      </c>
      <c r="Y7" s="36">
        <v>77.12</v>
      </c>
      <c r="Z7" s="36">
        <v>79.06</v>
      </c>
      <c r="AA7" s="36">
        <v>79.97</v>
      </c>
      <c r="AB7" s="36">
        <v>76.89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1197.82</v>
      </c>
      <c r="BM7" s="36">
        <v>1126.77</v>
      </c>
      <c r="BN7" s="36">
        <v>1044.8</v>
      </c>
      <c r="BO7" s="36">
        <v>992.47</v>
      </c>
      <c r="BP7" s="36">
        <v>63.97</v>
      </c>
      <c r="BQ7" s="36">
        <v>64.78</v>
      </c>
      <c r="BR7" s="36">
        <v>65.150000000000006</v>
      </c>
      <c r="BS7" s="36">
        <v>69.95</v>
      </c>
      <c r="BT7" s="36">
        <v>65.53</v>
      </c>
      <c r="BU7" s="36">
        <v>43.24</v>
      </c>
      <c r="BV7" s="36">
        <v>42.13</v>
      </c>
      <c r="BW7" s="36">
        <v>51.03</v>
      </c>
      <c r="BX7" s="36">
        <v>50.9</v>
      </c>
      <c r="BY7" s="36">
        <v>50.82</v>
      </c>
      <c r="BZ7" s="36">
        <v>51.49</v>
      </c>
      <c r="CA7" s="36">
        <v>320.52999999999997</v>
      </c>
      <c r="CB7" s="36">
        <v>304.16000000000003</v>
      </c>
      <c r="CC7" s="36">
        <v>315.06</v>
      </c>
      <c r="CD7" s="36">
        <v>294.73</v>
      </c>
      <c r="CE7" s="36">
        <v>324.48</v>
      </c>
      <c r="CF7" s="36">
        <v>338.76</v>
      </c>
      <c r="CG7" s="36">
        <v>348.41</v>
      </c>
      <c r="CH7" s="36">
        <v>289.60000000000002</v>
      </c>
      <c r="CI7" s="36">
        <v>293.27</v>
      </c>
      <c r="CJ7" s="36">
        <v>300.52</v>
      </c>
      <c r="CK7" s="36">
        <v>295.10000000000002</v>
      </c>
      <c r="CL7" s="36">
        <v>47.69</v>
      </c>
      <c r="CM7" s="36">
        <v>47.69</v>
      </c>
      <c r="CN7" s="36">
        <v>47.69</v>
      </c>
      <c r="CO7" s="36">
        <v>47.69</v>
      </c>
      <c r="CP7" s="36">
        <v>47.69</v>
      </c>
      <c r="CQ7" s="36">
        <v>44.65</v>
      </c>
      <c r="CR7" s="36">
        <v>46.85</v>
      </c>
      <c r="CS7" s="36">
        <v>54.74</v>
      </c>
      <c r="CT7" s="36">
        <v>53.78</v>
      </c>
      <c r="CU7" s="36">
        <v>53.24</v>
      </c>
      <c r="CV7" s="36">
        <v>53.32</v>
      </c>
      <c r="CW7" s="36">
        <v>79.61</v>
      </c>
      <c r="CX7" s="36">
        <v>79.56</v>
      </c>
      <c r="CY7" s="36">
        <v>80.8</v>
      </c>
      <c r="CZ7" s="36">
        <v>80.81</v>
      </c>
      <c r="DA7" s="36">
        <v>81.599999999999994</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kato</cp:lastModifiedBy>
  <dcterms:created xsi:type="dcterms:W3CDTF">2016-02-03T09:16:01Z</dcterms:created>
  <dcterms:modified xsi:type="dcterms:W3CDTF">2016-02-24T07:02:04Z</dcterms:modified>
  <cp:category/>
</cp:coreProperties>
</file>