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02 財政及び財産に関すること\01 財政\公営企業関係\平成２７年度\経営比較分析表\"/>
    </mc:Choice>
  </mc:AlternateContent>
  <workbookProtection workbookPassword="B501"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AY8" i="4" s="1"/>
  <c r="R6" i="5"/>
  <c r="Q6" i="5"/>
  <c r="AI8" i="4" s="1"/>
  <c r="P6" i="5"/>
  <c r="Z10" i="4" s="1"/>
  <c r="O6" i="5"/>
  <c r="N6" i="5"/>
  <c r="M6" i="5"/>
  <c r="B10" i="4" s="1"/>
  <c r="L6" i="5"/>
  <c r="K6" i="5"/>
  <c r="R8" i="4" s="1"/>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AQ8" i="4"/>
  <c r="Z8" i="4"/>
  <c r="J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<sst xmlns="http://schemas.openxmlformats.org/spreadsheetml/2006/main" count="218" uniqueCount="108">
  <si>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</si>
  <si>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</si>
  <si>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</si>
  <si>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</si>
  <si>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</si>
  <si>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</si>
  <si>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</si>
  <si>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</si>
  <si>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</si>
  <si>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</si>
  <si>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</si>
  <si>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</si>
  <si>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</si>
  <si>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</si>
  <si>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</si>
  <si>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</si>
  <si>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</si>
  <si>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</si>
  <si>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</si>
  <si>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</si>
  <si>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</si>
  <si>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</si>
  <si>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</si>
  <si>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</si>
  <si>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</si>
  <si>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</si>
  <si>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</si>
  <si>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</si>
  <si>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</si>
  <si>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</si>
  <si>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</si>
  <si>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</si>
  <si>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</si>
  <si>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</si>
  <si>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</si>
  <si>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</si>
  <si>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</si>
  <si>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</si>
  <si>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</si>
  <si>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</si>
  <si>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</si>
  <si>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</si>
  <si>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</si>
  <si>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</si>
  <si>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</si>
  <si>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</si>
  <si>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</si>
  <si>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</si>
  <si>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</si>
  <si>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</si>
  <si>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</si>
  <si>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</si>
  <si>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</si>
  <si>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</si>
  <si>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</si>
  <si>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</si>
  <si>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</si>
  <si>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</si>
  <si>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</si>
  <si>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</si>
  <si>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</si>
  <si>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</si>
  <si>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</si>
  <si>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</si>
  <si>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</si>
  <si>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</si>
  <si>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</si>
  <si>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</si>
  <si>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</si>
  <si>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</si>
  <si>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</si>
  <si>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</si>
  <si>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</si>
  <si>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</si>
  <si>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</si>
  <si>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</si>
  <si>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</si>
  <si>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</si>
  <si>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</si>
  <si>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</si>
  <si>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</si>
  <si>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</si>
  <si>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</si>
  <si>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</si>
  <si>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</si>
  <si>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</si>
  <si>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</si>
  <si>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</si>
  <si>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</si>
  <si>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</si>
  <si>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</si>
  <si>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</si>
  <si>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</si>
  <si>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日高川町</t>
  </si>
  <si>
    <t>法非適用</t>
  </si>
  <si>
    <t>水道事業</t>
  </si>
  <si>
    <t>簡易水道事業</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</si>
  <si>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</si>
  <si>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</si>
  <si>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</si>
  <si>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</si>
  <si>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</si>
  <si>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</si>
  <si>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</si>
  <si>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</si>
  <si>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簡易水道会計において、収益的収支は赤字であり一般会計からの基準内繰入と町独自の基準に基づく基準外繰入を行い、資本的収支との差引により黒字となっているが、近年の簡水統合や施設更新による建設改良費に充てた地方債の償還額が増加傾向にあるなか給水人口の減少に伴い給水収益が減収となってきている。料金回収率は全国平均値より高いものの類似団体と比較するとやや低い値であるため、更なる経費の削減や投資の効率化、料金水準の適切化を図る必要がある。</t>
    <rPh sb="0" eb="2">
      <t>カンイ</t>
    </rPh>
    <rPh sb="2" eb="4">
      <t>スイドウ</t>
    </rPh>
    <rPh sb="4" eb="6">
      <t>カイケイ</t>
    </rPh>
    <rPh sb="11" eb="13">
      <t>シュウエキ</t>
    </rPh>
    <rPh sb="13" eb="14">
      <t>テキ</t>
    </rPh>
    <rPh sb="14" eb="16">
      <t>シュウシ</t>
    </rPh>
    <rPh sb="17" eb="19">
      <t>アカジ</t>
    </rPh>
    <rPh sb="22" eb="24">
      <t>イッパン</t>
    </rPh>
    <rPh sb="24" eb="26">
      <t>カイケイ</t>
    </rPh>
    <rPh sb="29" eb="31">
      <t>キジュン</t>
    </rPh>
    <rPh sb="31" eb="32">
      <t>ナイ</t>
    </rPh>
    <rPh sb="32" eb="34">
      <t>クリイレ</t>
    </rPh>
    <rPh sb="35" eb="36">
      <t>チョウ</t>
    </rPh>
    <rPh sb="36" eb="38">
      <t>ドクジ</t>
    </rPh>
    <rPh sb="39" eb="41">
      <t>キジュン</t>
    </rPh>
    <rPh sb="42" eb="43">
      <t>モト</t>
    </rPh>
    <rPh sb="45" eb="48">
      <t>キジュンガイ</t>
    </rPh>
    <rPh sb="48" eb="50">
      <t>クリイレ</t>
    </rPh>
    <rPh sb="51" eb="52">
      <t>オコナ</t>
    </rPh>
    <rPh sb="54" eb="56">
      <t>シホン</t>
    </rPh>
    <rPh sb="56" eb="57">
      <t>テキ</t>
    </rPh>
    <rPh sb="57" eb="59">
      <t>シュウシ</t>
    </rPh>
    <rPh sb="61" eb="63">
      <t>サシヒキ</t>
    </rPh>
    <rPh sb="66" eb="68">
      <t>クロジ</t>
    </rPh>
    <rPh sb="76" eb="78">
      <t>キンネン</t>
    </rPh>
    <rPh sb="79" eb="81">
      <t>カンスイ</t>
    </rPh>
    <rPh sb="81" eb="83">
      <t>トウゴウ</t>
    </rPh>
    <rPh sb="84" eb="86">
      <t>シセツ</t>
    </rPh>
    <rPh sb="86" eb="88">
      <t>コウシン</t>
    </rPh>
    <rPh sb="91" eb="93">
      <t>ケンセツ</t>
    </rPh>
    <rPh sb="93" eb="96">
      <t>カイリョウヒ</t>
    </rPh>
    <rPh sb="97" eb="98">
      <t>ア</t>
    </rPh>
    <rPh sb="100" eb="103">
      <t>チホウサイ</t>
    </rPh>
    <rPh sb="104" eb="107">
      <t>ショウカンガク</t>
    </rPh>
    <rPh sb="108" eb="110">
      <t>ゾウカ</t>
    </rPh>
    <rPh sb="110" eb="112">
      <t>ケイコウ</t>
    </rPh>
    <rPh sb="117" eb="119">
      <t>キュウスイ</t>
    </rPh>
    <rPh sb="119" eb="121">
      <t>ジンコウ</t>
    </rPh>
    <rPh sb="122" eb="124">
      <t>ゲンショウ</t>
    </rPh>
    <rPh sb="125" eb="126">
      <t>トモナ</t>
    </rPh>
    <rPh sb="127" eb="129">
      <t>キュウスイ</t>
    </rPh>
    <rPh sb="129" eb="131">
      <t>シュウエキ</t>
    </rPh>
    <rPh sb="132" eb="134">
      <t>ゲンシュウ</t>
    </rPh>
    <rPh sb="143" eb="145">
      <t>リョウキン</t>
    </rPh>
    <rPh sb="145" eb="148">
      <t>カイシュウリツ</t>
    </rPh>
    <rPh sb="149" eb="151">
      <t>ゼンコク</t>
    </rPh>
    <rPh sb="151" eb="153">
      <t>ヘイキン</t>
    </rPh>
    <rPh sb="153" eb="154">
      <t>アタイ</t>
    </rPh>
    <rPh sb="156" eb="157">
      <t>タカ</t>
    </rPh>
    <rPh sb="161" eb="163">
      <t>ルイジ</t>
    </rPh>
    <rPh sb="163" eb="165">
      <t>ダンタイ</t>
    </rPh>
    <rPh sb="166" eb="168">
      <t>ヒカク</t>
    </rPh>
    <rPh sb="173" eb="174">
      <t>ヒク</t>
    </rPh>
    <rPh sb="175" eb="176">
      <t>アタイ</t>
    </rPh>
    <rPh sb="182" eb="183">
      <t>サラ</t>
    </rPh>
    <rPh sb="185" eb="187">
      <t>ケイヒ</t>
    </rPh>
    <rPh sb="188" eb="190">
      <t>サクゲン</t>
    </rPh>
    <rPh sb="191" eb="193">
      <t>トウシ</t>
    </rPh>
    <rPh sb="194" eb="197">
      <t>コウリツカ</t>
    </rPh>
    <rPh sb="198" eb="200">
      <t>リョウキン</t>
    </rPh>
    <rPh sb="200" eb="202">
      <t>スイジュン</t>
    </rPh>
    <rPh sb="203" eb="205">
      <t>テキセツ</t>
    </rPh>
    <rPh sb="205" eb="206">
      <t>カ</t>
    </rPh>
    <rPh sb="207" eb="208">
      <t>ハカ</t>
    </rPh>
    <rPh sb="209" eb="211">
      <t>ヒツヨウ</t>
    </rPh>
    <phoneticPr fontId="23"/>
  </si>
  <si>
    <t>現在、水道施設は供用開始後３０年以上経過した施設があり、特に管路施設の割合が高い状況である。管路更新率については国及び類似団体と比較するとやや高くなっているが、数値としては低い値であることから更新の必要性は高いと判断出来る。施設全てを更新するには莫大の費用が掛かるため、優先順位を付けて計画的に更新事業を実施している。</t>
    <rPh sb="0" eb="2">
      <t>ゲンザイ</t>
    </rPh>
    <rPh sb="3" eb="5">
      <t>スイドウ</t>
    </rPh>
    <rPh sb="5" eb="7">
      <t>シセツ</t>
    </rPh>
    <rPh sb="8" eb="10">
      <t>キョウヨウ</t>
    </rPh>
    <rPh sb="10" eb="12">
      <t>カイシ</t>
    </rPh>
    <rPh sb="12" eb="13">
      <t>アト</t>
    </rPh>
    <rPh sb="15" eb="16">
      <t>ネン</t>
    </rPh>
    <rPh sb="16" eb="18">
      <t>イジョウ</t>
    </rPh>
    <rPh sb="18" eb="20">
      <t>ケイカ</t>
    </rPh>
    <rPh sb="22" eb="24">
      <t>シセツ</t>
    </rPh>
    <rPh sb="28" eb="29">
      <t>トク</t>
    </rPh>
    <rPh sb="30" eb="32">
      <t>カンロ</t>
    </rPh>
    <rPh sb="32" eb="34">
      <t>シセツ</t>
    </rPh>
    <rPh sb="35" eb="37">
      <t>ワリアイ</t>
    </rPh>
    <rPh sb="38" eb="39">
      <t>タカ</t>
    </rPh>
    <rPh sb="40" eb="42">
      <t>ジョウキョウ</t>
    </rPh>
    <rPh sb="46" eb="48">
      <t>カンロ</t>
    </rPh>
    <rPh sb="48" eb="50">
      <t>コウシン</t>
    </rPh>
    <rPh sb="50" eb="51">
      <t>リツ</t>
    </rPh>
    <rPh sb="56" eb="57">
      <t>クニ</t>
    </rPh>
    <rPh sb="57" eb="58">
      <t>オヨ</t>
    </rPh>
    <rPh sb="59" eb="61">
      <t>ルイジ</t>
    </rPh>
    <rPh sb="61" eb="63">
      <t>ダンタイ</t>
    </rPh>
    <rPh sb="64" eb="66">
      <t>ヒカク</t>
    </rPh>
    <rPh sb="71" eb="72">
      <t>タカ</t>
    </rPh>
    <rPh sb="80" eb="82">
      <t>スウチ</t>
    </rPh>
    <rPh sb="86" eb="87">
      <t>ヒク</t>
    </rPh>
    <rPh sb="88" eb="89">
      <t>アタイ</t>
    </rPh>
    <rPh sb="96" eb="98">
      <t>コウシン</t>
    </rPh>
    <rPh sb="99" eb="102">
      <t>ヒツヨウセイ</t>
    </rPh>
    <rPh sb="103" eb="104">
      <t>タカ</t>
    </rPh>
    <rPh sb="106" eb="110">
      <t>ハンダンデキ</t>
    </rPh>
    <rPh sb="112" eb="114">
      <t>シセツ</t>
    </rPh>
    <rPh sb="114" eb="115">
      <t>スベ</t>
    </rPh>
    <rPh sb="117" eb="119">
      <t>コウシン</t>
    </rPh>
    <rPh sb="123" eb="125">
      <t>バクダイ</t>
    </rPh>
    <rPh sb="126" eb="128">
      <t>ヒヨウ</t>
    </rPh>
    <rPh sb="129" eb="130">
      <t>カ</t>
    </rPh>
    <rPh sb="135" eb="137">
      <t>ユウセン</t>
    </rPh>
    <rPh sb="137" eb="139">
      <t>ジュンイ</t>
    </rPh>
    <rPh sb="140" eb="141">
      <t>ツ</t>
    </rPh>
    <rPh sb="143" eb="145">
      <t>ケイカク</t>
    </rPh>
    <rPh sb="145" eb="146">
      <t>テキ</t>
    </rPh>
    <rPh sb="147" eb="149">
      <t>コウシン</t>
    </rPh>
    <rPh sb="149" eb="151">
      <t>ジギョウ</t>
    </rPh>
    <rPh sb="152" eb="154">
      <t>ジッシ</t>
    </rPh>
    <phoneticPr fontId="23"/>
  </si>
  <si>
    <t>極端な給水人口の増加が見込めず、限られた有収水量のなかで適切な料金収入を確保するために水道料金の見直しを検討する必要がある。また投資の効率化や維持管理費の削減といった経営改善を図っていかなければならない。</t>
    <rPh sb="0" eb="2">
      <t>キョクタン</t>
    </rPh>
    <rPh sb="3" eb="5">
      <t>キュウスイ</t>
    </rPh>
    <rPh sb="5" eb="7">
      <t>ジンコウ</t>
    </rPh>
    <rPh sb="8" eb="10">
      <t>ゾウカ</t>
    </rPh>
    <rPh sb="11" eb="13">
      <t>ミコ</t>
    </rPh>
    <rPh sb="16" eb="17">
      <t>カギ</t>
    </rPh>
    <rPh sb="20" eb="22">
      <t>ユウシュウ</t>
    </rPh>
    <rPh sb="22" eb="24">
      <t>スイリョウ</t>
    </rPh>
    <rPh sb="28" eb="30">
      <t>テキセツ</t>
    </rPh>
    <rPh sb="31" eb="33">
      <t>リョウキン</t>
    </rPh>
    <rPh sb="33" eb="35">
      <t>シュウニュウ</t>
    </rPh>
    <rPh sb="36" eb="38">
      <t>カクホ</t>
    </rPh>
    <rPh sb="43" eb="45">
      <t>スイドウ</t>
    </rPh>
    <rPh sb="45" eb="47">
      <t>リョウキン</t>
    </rPh>
    <rPh sb="48" eb="50">
      <t>ミナオ</t>
    </rPh>
    <rPh sb="52" eb="54">
      <t>ケントウ</t>
    </rPh>
    <rPh sb="56" eb="58">
      <t>ヒツヨウ</t>
    </rPh>
    <rPh sb="64" eb="66">
      <t>トウシ</t>
    </rPh>
    <rPh sb="67" eb="70">
      <t>コウリツカ</t>
    </rPh>
    <rPh sb="71" eb="73">
      <t>イジ</t>
    </rPh>
    <rPh sb="73" eb="75">
      <t>カンリ</t>
    </rPh>
    <rPh sb="75" eb="76">
      <t>ヒ</t>
    </rPh>
    <rPh sb="77" eb="79">
      <t>サクゲン</t>
    </rPh>
    <rPh sb="83" eb="85">
      <t>ケイエイ</t>
    </rPh>
    <rPh sb="85" eb="87">
      <t>カイゼン</t>
    </rPh>
    <rPh sb="88" eb="89">
      <t>ハカ</t>
    </rPh>
    <phoneticPr fontId="2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</si>
</sst>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theme="1"/>
      <name val="ＭＳ Ｐゴシック"/>
      <family val="3"/>
      <charset val="128"/>
    </font>
    <font>
      <sz val="6"/>
      <name val="ＭＳ Ｐ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xf numFmtId="0" fontId="22" fillId="0" borderId="0">
      <alignment vertical="center"/>
    </xf>
    <xf numFmtId="38" fontId="15" fillId="0" borderId="0" applyFill="0" applyBorder="0" applyAlignment="0" applyProtection="0">
      <alignment vertical="center"/>
    </xf>
    <xf numFmtId="38" fontId="16" fillId="0" borderId="0" applyFill="0" applyBorder="0" applyAlignment="0" applyProtection="0">
      <alignment vertical="center"/>
    </xf>
    <xf numFmtId="38" fontId="16" fillId="0" borderId="0" applyFill="0" applyBorder="0" applyAlignment="0" applyProtection="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13" fillId="0" borderId="0">
      <alignment vertical="center"/>
    </xf>
    <xf numFmtId="6" fontId="16" fillId="0" borderId="0" applyFill="0" applyBorder="0" applyAlignment="0" applyProtection="0">
      <alignment vertical="center"/>
    </xf>
    <xf numFmtId="38" fontId="22" fillId="0" borderId="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9" xfId="25" applyFont="1" applyBorder="1" applyAlignment="1" applyProtection="1">
      <alignment horizontal="left" vertical="top" wrapText="1"/>
      <protection locked="0"/>
    </xf>
    <xf numFmtId="0" fontId="5" fillId="0" borderId="0" xfId="25" applyFont="1" applyBorder="1" applyAlignment="1" applyProtection="1">
      <alignment horizontal="left" vertical="top" wrapText="1"/>
      <protection locked="0"/>
    </xf>
    <xf numFmtId="0" fontId="5" fillId="0" borderId="10" xfId="25" applyFont="1" applyBorder="1" applyAlignment="1" applyProtection="1">
      <alignment horizontal="left" vertical="top" wrapText="1"/>
      <protection locked="0"/>
    </xf>
    <xf numFmtId="0" fontId="5" fillId="0" borderId="11" xfId="25" applyFont="1" applyBorder="1" applyAlignment="1" applyProtection="1">
      <alignment horizontal="left" vertical="top" wrapText="1"/>
      <protection locked="0"/>
    </xf>
    <xf numFmtId="0" fontId="5" fillId="0" borderId="1" xfId="25" applyFont="1" applyBorder="1" applyAlignment="1" applyProtection="1">
      <alignment horizontal="left" vertical="top" wrapText="1"/>
      <protection locked="0"/>
    </xf>
    <xf numFmtId="0" fontId="5" fillId="0" borderId="12" xfId="25"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3" fillId="0" borderId="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0">
    <cellStyle name="桁区切り" xfId="1" builtinId="6"/>
    <cellStyle name="桁区切り 2" xfId="2"/>
    <cellStyle name="桁区切り 2 2" xfId="20"/>
    <cellStyle name="桁区切り 3" xfId="3"/>
    <cellStyle name="桁区切り 3 2" xfId="4"/>
    <cellStyle name="桁区切り 3 2 2" xfId="22"/>
    <cellStyle name="桁区切り 3 3" xfId="21"/>
    <cellStyle name="桁区切り 4" xfId="29"/>
    <cellStyle name="通貨 2" xfId="5"/>
    <cellStyle name="通貨 2 2" xfId="28"/>
    <cellStyle name="標準" xfId="0" builtinId="0"/>
    <cellStyle name="標準 2" xfId="6"/>
    <cellStyle name="標準 2 2" xfId="7"/>
    <cellStyle name="標準 2 3" xfId="8"/>
    <cellStyle name="標準 2 3 2" xfId="9"/>
    <cellStyle name="標準 2 3 2 2" xfId="25"/>
    <cellStyle name="標準 2 3 3" xfId="24"/>
    <cellStyle name="標準 2 4" xfId="10"/>
    <cellStyle name="標準 2 5" xfId="23"/>
    <cellStyle name="標準 2_【重要】（県）指数表_書式まとめ" xfId="11"/>
    <cellStyle name="標準 3" xfId="12"/>
    <cellStyle name="標準 3 2" xfId="13"/>
    <cellStyle name="標準 3 3" xfId="14"/>
    <cellStyle name="標準 4" xfId="15"/>
    <cellStyle name="標準 4 2" xfId="26"/>
    <cellStyle name="標準 5" xfId="16"/>
    <cellStyle name="標準 6" xfId="17"/>
    <cellStyle name="標準 6 2" xfId="27"/>
    <cellStyle name="標準 7" xfId="18"/>
    <cellStyle name="標準 8"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5.26</c:v>
                </c:pt>
                <c:pt idx="1">
                  <c:v>0.57999999999999996</c:v>
                </c:pt>
                <c:pt idx="2">
                  <c:v>2.38</c:v>
                </c:pt>
                <c:pt idx="3">
                  <c:v>1.1200000000000001</c:v>
                </c:pt>
                <c:pt idx="4">
                  <c:v>2.42</c:v>
                </c:pt>
              </c:numCache>
            </c:numRef>
          </c:val>
        </c:ser>
        <c:dLbls>
          <c:showLegendKey val="0"/>
          <c:showVal val="0"/>
          <c:showCatName val="0"/>
          <c:showSerName val="0"/>
          <c:showPercent val="0"/>
          <c:showBubbleSize val="0"/>
        </c:dLbls>
        <c:gapWidth val="150"/>
        <c:axId val="349762648"/>
        <c:axId val="422416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1.08</c:v>
                </c:pt>
                <c:pt idx="2">
                  <c:v>0.69</c:v>
                </c:pt>
                <c:pt idx="3">
                  <c:v>0.89</c:v>
                </c:pt>
                <c:pt idx="4">
                  <c:v>0.98</c:v>
                </c:pt>
              </c:numCache>
            </c:numRef>
          </c:val>
          <c:smooth val="0"/>
        </c:ser>
        <c:dLbls>
          <c:showLegendKey val="0"/>
          <c:showVal val="0"/>
          <c:showCatName val="0"/>
          <c:showSerName val="0"/>
          <c:showPercent val="0"/>
          <c:showBubbleSize val="0"/>
        </c:dLbls>
        <c:marker val="1"/>
        <c:smooth val="0"/>
        <c:axId val="349762648"/>
        <c:axId val="422416856"/>
      </c:lineChart>
      <c:dateAx>
        <c:axId val="349762648"/>
        <c:scaling>
          <c:orientation val="minMax"/>
        </c:scaling>
        <c:delete val="1"/>
        <c:axPos val="b"/>
        <c:numFmt formatCode="ge" sourceLinked="1"/>
        <c:majorTickMark val="none"/>
        <c:minorTickMark val="none"/>
        <c:tickLblPos val="none"/>
        <c:crossAx val="422416856"/>
        <c:crosses val="autoZero"/>
        <c:auto val="1"/>
        <c:lblOffset val="100"/>
        <c:baseTimeUnit val="years"/>
      </c:dateAx>
      <c:valAx>
        <c:axId val="422416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762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84.21</c:v>
                </c:pt>
                <c:pt idx="1">
                  <c:v>82.16</c:v>
                </c:pt>
                <c:pt idx="2">
                  <c:v>81.53</c:v>
                </c:pt>
                <c:pt idx="3">
                  <c:v>83.2</c:v>
                </c:pt>
                <c:pt idx="4">
                  <c:v>80.88</c:v>
                </c:pt>
              </c:numCache>
            </c:numRef>
          </c:val>
        </c:ser>
        <c:dLbls>
          <c:showLegendKey val="0"/>
          <c:showVal val="0"/>
          <c:showCatName val="0"/>
          <c:showSerName val="0"/>
          <c:showPercent val="0"/>
          <c:showBubbleSize val="0"/>
        </c:dLbls>
        <c:gapWidth val="150"/>
        <c:axId val="190878104"/>
        <c:axId val="19087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60.92</c:v>
                </c:pt>
                <c:pt idx="1">
                  <c:v>59.84</c:v>
                </c:pt>
                <c:pt idx="2">
                  <c:v>60.66</c:v>
                </c:pt>
                <c:pt idx="3">
                  <c:v>60.17</c:v>
                </c:pt>
                <c:pt idx="4">
                  <c:v>58.96</c:v>
                </c:pt>
              </c:numCache>
            </c:numRef>
          </c:val>
          <c:smooth val="0"/>
        </c:ser>
        <c:dLbls>
          <c:showLegendKey val="0"/>
          <c:showVal val="0"/>
          <c:showCatName val="0"/>
          <c:showSerName val="0"/>
          <c:showPercent val="0"/>
          <c:showBubbleSize val="0"/>
        </c:dLbls>
        <c:marker val="1"/>
        <c:smooth val="0"/>
        <c:axId val="190878104"/>
        <c:axId val="190878528"/>
      </c:lineChart>
      <c:dateAx>
        <c:axId val="190878104"/>
        <c:scaling>
          <c:orientation val="minMax"/>
        </c:scaling>
        <c:delete val="1"/>
        <c:axPos val="b"/>
        <c:numFmt formatCode="ge" sourceLinked="1"/>
        <c:majorTickMark val="none"/>
        <c:minorTickMark val="none"/>
        <c:tickLblPos val="none"/>
        <c:crossAx val="190878528"/>
        <c:crosses val="autoZero"/>
        <c:auto val="1"/>
        <c:lblOffset val="100"/>
        <c:baseTimeUnit val="years"/>
      </c:dateAx>
      <c:valAx>
        <c:axId val="19087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878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89.85</c:v>
                </c:pt>
                <c:pt idx="1">
                  <c:v>85.82</c:v>
                </c:pt>
                <c:pt idx="2">
                  <c:v>88.62</c:v>
                </c:pt>
                <c:pt idx="3">
                  <c:v>84.72</c:v>
                </c:pt>
                <c:pt idx="4">
                  <c:v>85.31</c:v>
                </c:pt>
              </c:numCache>
            </c:numRef>
          </c:val>
        </c:ser>
        <c:dLbls>
          <c:showLegendKey val="0"/>
          <c:showVal val="0"/>
          <c:showCatName val="0"/>
          <c:showSerName val="0"/>
          <c:showPercent val="0"/>
          <c:showBubbleSize val="0"/>
        </c:dLbls>
        <c:gapWidth val="150"/>
        <c:axId val="341871224"/>
        <c:axId val="34187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78.58</c:v>
                </c:pt>
                <c:pt idx="1">
                  <c:v>77.989999999999995</c:v>
                </c:pt>
                <c:pt idx="2">
                  <c:v>77.319999999999993</c:v>
                </c:pt>
                <c:pt idx="3">
                  <c:v>76.680000000000007</c:v>
                </c:pt>
                <c:pt idx="4">
                  <c:v>76.58</c:v>
                </c:pt>
              </c:numCache>
            </c:numRef>
          </c:val>
          <c:smooth val="0"/>
        </c:ser>
        <c:dLbls>
          <c:showLegendKey val="0"/>
          <c:showVal val="0"/>
          <c:showCatName val="0"/>
          <c:showSerName val="0"/>
          <c:showPercent val="0"/>
          <c:showBubbleSize val="0"/>
        </c:dLbls>
        <c:marker val="1"/>
        <c:smooth val="0"/>
        <c:axId val="341871224"/>
        <c:axId val="341871648"/>
      </c:lineChart>
      <c:dateAx>
        <c:axId val="341871224"/>
        <c:scaling>
          <c:orientation val="minMax"/>
        </c:scaling>
        <c:delete val="1"/>
        <c:axPos val="b"/>
        <c:numFmt formatCode="ge" sourceLinked="1"/>
        <c:majorTickMark val="none"/>
        <c:minorTickMark val="none"/>
        <c:tickLblPos val="none"/>
        <c:crossAx val="341871648"/>
        <c:crosses val="autoZero"/>
        <c:auto val="1"/>
        <c:lblOffset val="100"/>
        <c:baseTimeUnit val="years"/>
      </c:dateAx>
      <c:valAx>
        <c:axId val="34187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871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83.3</c:v>
                </c:pt>
                <c:pt idx="1">
                  <c:v>77.84</c:v>
                </c:pt>
                <c:pt idx="2">
                  <c:v>80.92</c:v>
                </c:pt>
                <c:pt idx="3">
                  <c:v>74.89</c:v>
                </c:pt>
                <c:pt idx="4">
                  <c:v>72.72</c:v>
                </c:pt>
              </c:numCache>
            </c:numRef>
          </c:val>
        </c:ser>
        <c:dLbls>
          <c:showLegendKey val="0"/>
          <c:showVal val="0"/>
          <c:showCatName val="0"/>
          <c:showSerName val="0"/>
          <c:showPercent val="0"/>
          <c:showBubbleSize val="0"/>
        </c:dLbls>
        <c:gapWidth val="150"/>
        <c:axId val="422418128"/>
        <c:axId val="521361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77.22</c:v>
                </c:pt>
                <c:pt idx="1">
                  <c:v>75.239999999999995</c:v>
                </c:pt>
                <c:pt idx="2">
                  <c:v>73.63</c:v>
                </c:pt>
                <c:pt idx="3">
                  <c:v>75.709999999999994</c:v>
                </c:pt>
                <c:pt idx="4">
                  <c:v>75.09</c:v>
                </c:pt>
              </c:numCache>
            </c:numRef>
          </c:val>
          <c:smooth val="0"/>
        </c:ser>
        <c:dLbls>
          <c:showLegendKey val="0"/>
          <c:showVal val="0"/>
          <c:showCatName val="0"/>
          <c:showSerName val="0"/>
          <c:showPercent val="0"/>
          <c:showBubbleSize val="0"/>
        </c:dLbls>
        <c:marker val="1"/>
        <c:smooth val="0"/>
        <c:axId val="422418128"/>
        <c:axId val="521361992"/>
      </c:lineChart>
      <c:dateAx>
        <c:axId val="422418128"/>
        <c:scaling>
          <c:orientation val="minMax"/>
        </c:scaling>
        <c:delete val="1"/>
        <c:axPos val="b"/>
        <c:numFmt formatCode="ge" sourceLinked="1"/>
        <c:majorTickMark val="none"/>
        <c:minorTickMark val="none"/>
        <c:tickLblPos val="none"/>
        <c:crossAx val="521361992"/>
        <c:crosses val="autoZero"/>
        <c:auto val="1"/>
        <c:lblOffset val="100"/>
        <c:baseTimeUnit val="years"/>
      </c:dateAx>
      <c:valAx>
        <c:axId val="521361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241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21363264"/>
        <c:axId val="34663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21363264"/>
        <c:axId val="346632320"/>
      </c:lineChart>
      <c:dateAx>
        <c:axId val="521363264"/>
        <c:scaling>
          <c:orientation val="minMax"/>
        </c:scaling>
        <c:delete val="1"/>
        <c:axPos val="b"/>
        <c:numFmt formatCode="ge" sourceLinked="1"/>
        <c:majorTickMark val="none"/>
        <c:minorTickMark val="none"/>
        <c:tickLblPos val="none"/>
        <c:crossAx val="346632320"/>
        <c:crosses val="autoZero"/>
        <c:auto val="1"/>
        <c:lblOffset val="100"/>
        <c:baseTimeUnit val="years"/>
      </c:dateAx>
      <c:valAx>
        <c:axId val="34663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136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6633592"/>
        <c:axId val="65457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6633592"/>
        <c:axId val="65457984"/>
      </c:lineChart>
      <c:dateAx>
        <c:axId val="346633592"/>
        <c:scaling>
          <c:orientation val="minMax"/>
        </c:scaling>
        <c:delete val="1"/>
        <c:axPos val="b"/>
        <c:numFmt formatCode="ge" sourceLinked="1"/>
        <c:majorTickMark val="none"/>
        <c:minorTickMark val="none"/>
        <c:tickLblPos val="none"/>
        <c:crossAx val="65457984"/>
        <c:crosses val="autoZero"/>
        <c:auto val="1"/>
        <c:lblOffset val="100"/>
        <c:baseTimeUnit val="years"/>
      </c:dateAx>
      <c:valAx>
        <c:axId val="6545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633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5459256"/>
        <c:axId val="42438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5459256"/>
        <c:axId val="424386608"/>
      </c:lineChart>
      <c:dateAx>
        <c:axId val="65459256"/>
        <c:scaling>
          <c:orientation val="minMax"/>
        </c:scaling>
        <c:delete val="1"/>
        <c:axPos val="b"/>
        <c:numFmt formatCode="ge" sourceLinked="1"/>
        <c:majorTickMark val="none"/>
        <c:minorTickMark val="none"/>
        <c:tickLblPos val="none"/>
        <c:crossAx val="424386608"/>
        <c:crosses val="autoZero"/>
        <c:auto val="1"/>
        <c:lblOffset val="100"/>
        <c:baseTimeUnit val="years"/>
      </c:dateAx>
      <c:valAx>
        <c:axId val="42438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459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24387880"/>
        <c:axId val="188827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4387880"/>
        <c:axId val="188827448"/>
      </c:lineChart>
      <c:dateAx>
        <c:axId val="424387880"/>
        <c:scaling>
          <c:orientation val="minMax"/>
        </c:scaling>
        <c:delete val="1"/>
        <c:axPos val="b"/>
        <c:numFmt formatCode="ge" sourceLinked="1"/>
        <c:majorTickMark val="none"/>
        <c:minorTickMark val="none"/>
        <c:tickLblPos val="none"/>
        <c:crossAx val="188827448"/>
        <c:crosses val="autoZero"/>
        <c:auto val="1"/>
        <c:lblOffset val="100"/>
        <c:baseTimeUnit val="years"/>
      </c:dateAx>
      <c:valAx>
        <c:axId val="188827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4387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2061.37</c:v>
                </c:pt>
                <c:pt idx="1">
                  <c:v>2186.83</c:v>
                </c:pt>
                <c:pt idx="2">
                  <c:v>2160.64</c:v>
                </c:pt>
                <c:pt idx="3">
                  <c:v>2140.84</c:v>
                </c:pt>
                <c:pt idx="4">
                  <c:v>2174.42</c:v>
                </c:pt>
              </c:numCache>
            </c:numRef>
          </c:val>
        </c:ser>
        <c:dLbls>
          <c:showLegendKey val="0"/>
          <c:showVal val="0"/>
          <c:showCatName val="0"/>
          <c:showSerName val="0"/>
          <c:showPercent val="0"/>
          <c:showBubbleSize val="0"/>
        </c:dLbls>
        <c:gapWidth val="150"/>
        <c:axId val="188828296"/>
        <c:axId val="18882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1187.81</c:v>
                </c:pt>
                <c:pt idx="1">
                  <c:v>1168.8</c:v>
                </c:pt>
                <c:pt idx="2">
                  <c:v>1158.82</c:v>
                </c:pt>
                <c:pt idx="3">
                  <c:v>1167.7</c:v>
                </c:pt>
                <c:pt idx="4">
                  <c:v>1228.58</c:v>
                </c:pt>
              </c:numCache>
            </c:numRef>
          </c:val>
          <c:smooth val="0"/>
        </c:ser>
        <c:dLbls>
          <c:showLegendKey val="0"/>
          <c:showVal val="0"/>
          <c:showCatName val="0"/>
          <c:showSerName val="0"/>
          <c:showPercent val="0"/>
          <c:showBubbleSize val="0"/>
        </c:dLbls>
        <c:marker val="1"/>
        <c:smooth val="0"/>
        <c:axId val="188828296"/>
        <c:axId val="188828720"/>
      </c:lineChart>
      <c:dateAx>
        <c:axId val="188828296"/>
        <c:scaling>
          <c:orientation val="minMax"/>
        </c:scaling>
        <c:delete val="1"/>
        <c:axPos val="b"/>
        <c:numFmt formatCode="ge" sourceLinked="1"/>
        <c:majorTickMark val="none"/>
        <c:minorTickMark val="none"/>
        <c:tickLblPos val="none"/>
        <c:crossAx val="188828720"/>
        <c:crosses val="autoZero"/>
        <c:auto val="1"/>
        <c:lblOffset val="100"/>
        <c:baseTimeUnit val="years"/>
      </c:dateAx>
      <c:valAx>
        <c:axId val="18882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828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56.98</c:v>
                </c:pt>
                <c:pt idx="1">
                  <c:v>52.17</c:v>
                </c:pt>
                <c:pt idx="2">
                  <c:v>55.66</c:v>
                </c:pt>
                <c:pt idx="3">
                  <c:v>51.44</c:v>
                </c:pt>
                <c:pt idx="4">
                  <c:v>50.38</c:v>
                </c:pt>
              </c:numCache>
            </c:numRef>
          </c:val>
        </c:ser>
        <c:dLbls>
          <c:showLegendKey val="0"/>
          <c:showVal val="0"/>
          <c:showCatName val="0"/>
          <c:showSerName val="0"/>
          <c:showPercent val="0"/>
          <c:showBubbleSize val="0"/>
        </c:dLbls>
        <c:gapWidth val="150"/>
        <c:axId val="526500344"/>
        <c:axId val="52650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57.96</c:v>
                </c:pt>
                <c:pt idx="1">
                  <c:v>56.44</c:v>
                </c:pt>
                <c:pt idx="2">
                  <c:v>55.6</c:v>
                </c:pt>
                <c:pt idx="3">
                  <c:v>54.43</c:v>
                </c:pt>
                <c:pt idx="4">
                  <c:v>53.81</c:v>
                </c:pt>
              </c:numCache>
            </c:numRef>
          </c:val>
          <c:smooth val="0"/>
        </c:ser>
        <c:dLbls>
          <c:showLegendKey val="0"/>
          <c:showVal val="0"/>
          <c:showCatName val="0"/>
          <c:showSerName val="0"/>
          <c:showPercent val="0"/>
          <c:showBubbleSize val="0"/>
        </c:dLbls>
        <c:marker val="1"/>
        <c:smooth val="0"/>
        <c:axId val="526500344"/>
        <c:axId val="526500768"/>
      </c:lineChart>
      <c:dateAx>
        <c:axId val="526500344"/>
        <c:scaling>
          <c:orientation val="minMax"/>
        </c:scaling>
        <c:delete val="1"/>
        <c:axPos val="b"/>
        <c:numFmt formatCode="ge" sourceLinked="1"/>
        <c:majorTickMark val="none"/>
        <c:minorTickMark val="none"/>
        <c:tickLblPos val="none"/>
        <c:crossAx val="526500768"/>
        <c:crosses val="autoZero"/>
        <c:auto val="1"/>
        <c:lblOffset val="100"/>
        <c:baseTimeUnit val="years"/>
      </c:dateAx>
      <c:valAx>
        <c:axId val="52650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6500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189</c:v>
                </c:pt>
                <c:pt idx="1">
                  <c:v>204.66</c:v>
                </c:pt>
                <c:pt idx="2">
                  <c:v>195.2</c:v>
                </c:pt>
                <c:pt idx="3">
                  <c:v>210.79</c:v>
                </c:pt>
                <c:pt idx="4">
                  <c:v>221.47</c:v>
                </c:pt>
              </c:numCache>
            </c:numRef>
          </c:val>
        </c:ser>
        <c:dLbls>
          <c:showLegendKey val="0"/>
          <c:showVal val="0"/>
          <c:showCatName val="0"/>
          <c:showSerName val="0"/>
          <c:showPercent val="0"/>
          <c:showBubbleSize val="0"/>
        </c:dLbls>
        <c:gapWidth val="150"/>
        <c:axId val="395151848"/>
        <c:axId val="39515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263.20999999999998</c:v>
                </c:pt>
                <c:pt idx="1">
                  <c:v>270.7</c:v>
                </c:pt>
                <c:pt idx="2">
                  <c:v>275.86</c:v>
                </c:pt>
                <c:pt idx="3">
                  <c:v>279.8</c:v>
                </c:pt>
                <c:pt idx="4">
                  <c:v>284.64999999999998</c:v>
                </c:pt>
              </c:numCache>
            </c:numRef>
          </c:val>
          <c:smooth val="0"/>
        </c:ser>
        <c:dLbls>
          <c:showLegendKey val="0"/>
          <c:showVal val="0"/>
          <c:showCatName val="0"/>
          <c:showSerName val="0"/>
          <c:showPercent val="0"/>
          <c:showBubbleSize val="0"/>
        </c:dLbls>
        <c:marker val="1"/>
        <c:smooth val="0"/>
        <c:axId val="395151848"/>
        <c:axId val="395152272"/>
      </c:lineChart>
      <c:dateAx>
        <c:axId val="395151848"/>
        <c:scaling>
          <c:orientation val="minMax"/>
        </c:scaling>
        <c:delete val="1"/>
        <c:axPos val="b"/>
        <c:numFmt formatCode="ge" sourceLinked="1"/>
        <c:majorTickMark val="none"/>
        <c:minorTickMark val="none"/>
        <c:tickLblPos val="none"/>
        <c:crossAx val="395152272"/>
        <c:crosses val="autoZero"/>
        <c:auto val="1"/>
        <c:lblOffset val="100"/>
        <c:baseTimeUnit val="years"/>
      </c:dateAx>
      <c:valAx>
        <c:axId val="39515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5151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70" zoomScaleNormal="70" workbookViewId="0">
      <selection activeCell="B8" sqref="B8:I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和歌山県　日高川町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D2</v>
      </c>
      <c r="AA8" s="71"/>
      <c r="AB8" s="71"/>
      <c r="AC8" s="71"/>
      <c r="AD8" s="71"/>
      <c r="AE8" s="71"/>
      <c r="AF8" s="71"/>
      <c r="AG8" s="72"/>
      <c r="AH8" s="3"/>
      <c r="AI8" s="73">
        <f>データ!Q6</f>
        <v>10447</v>
      </c>
      <c r="AJ8" s="74"/>
      <c r="AK8" s="74"/>
      <c r="AL8" s="74"/>
      <c r="AM8" s="74"/>
      <c r="AN8" s="74"/>
      <c r="AO8" s="74"/>
      <c r="AP8" s="75"/>
      <c r="AQ8" s="56">
        <f>データ!R6</f>
        <v>331.59</v>
      </c>
      <c r="AR8" s="56"/>
      <c r="AS8" s="56"/>
      <c r="AT8" s="56"/>
      <c r="AU8" s="56"/>
      <c r="AV8" s="56"/>
      <c r="AW8" s="56"/>
      <c r="AX8" s="56"/>
      <c r="AY8" s="56">
        <f>データ!S6</f>
        <v>31.51</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x14ac:dyDescent="0.15">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x14ac:dyDescent="0.15">
      <c r="A10" s="2"/>
      <c r="B10" s="56" t="str">
        <f>データ!M6</f>
        <v>-</v>
      </c>
      <c r="C10" s="56"/>
      <c r="D10" s="56"/>
      <c r="E10" s="56"/>
      <c r="F10" s="56"/>
      <c r="G10" s="56"/>
      <c r="H10" s="56"/>
      <c r="I10" s="56"/>
      <c r="J10" s="56" t="str">
        <f>データ!N6</f>
        <v>該当数値なし</v>
      </c>
      <c r="K10" s="56"/>
      <c r="L10" s="56"/>
      <c r="M10" s="56"/>
      <c r="N10" s="56"/>
      <c r="O10" s="56"/>
      <c r="P10" s="56"/>
      <c r="Q10" s="56"/>
      <c r="R10" s="56">
        <f>データ!O6</f>
        <v>91.48</v>
      </c>
      <c r="S10" s="56"/>
      <c r="T10" s="56"/>
      <c r="U10" s="56"/>
      <c r="V10" s="56"/>
      <c r="W10" s="56"/>
      <c r="X10" s="56"/>
      <c r="Y10" s="56"/>
      <c r="Z10" s="64">
        <f>データ!P6</f>
        <v>1850</v>
      </c>
      <c r="AA10" s="64"/>
      <c r="AB10" s="64"/>
      <c r="AC10" s="64"/>
      <c r="AD10" s="64"/>
      <c r="AE10" s="64"/>
      <c r="AF10" s="64"/>
      <c r="AG10" s="64"/>
      <c r="AH10" s="2"/>
      <c r="AI10" s="64">
        <f>データ!T6</f>
        <v>9497</v>
      </c>
      <c r="AJ10" s="64"/>
      <c r="AK10" s="64"/>
      <c r="AL10" s="64"/>
      <c r="AM10" s="64"/>
      <c r="AN10" s="64"/>
      <c r="AO10" s="64"/>
      <c r="AP10" s="64"/>
      <c r="AQ10" s="56">
        <f>データ!U6</f>
        <v>45.16</v>
      </c>
      <c r="AR10" s="56"/>
      <c r="AS10" s="56"/>
      <c r="AT10" s="56"/>
      <c r="AU10" s="56"/>
      <c r="AV10" s="56"/>
      <c r="AW10" s="56"/>
      <c r="AX10" s="56"/>
      <c r="AY10" s="56">
        <f>データ!V6</f>
        <v>210.3</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9" t="s">
        <v>24</v>
      </c>
      <c r="BM14" s="50"/>
      <c r="BN14" s="50"/>
      <c r="BO14" s="50"/>
      <c r="BP14" s="50"/>
      <c r="BQ14" s="50"/>
      <c r="BR14" s="50"/>
      <c r="BS14" s="50"/>
      <c r="BT14" s="50"/>
      <c r="BU14" s="50"/>
      <c r="BV14" s="50"/>
      <c r="BW14" s="50"/>
      <c r="BX14" s="50"/>
      <c r="BY14" s="50"/>
      <c r="BZ14" s="51"/>
    </row>
    <row r="15" spans="1:78" ht="13.5" customHeight="1" x14ac:dyDescent="0.15">
      <c r="A15" s="2"/>
      <c r="B15" s="40"/>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2"/>
      <c r="BK15" s="2"/>
      <c r="BL15" s="52"/>
      <c r="BM15" s="53"/>
      <c r="BN15" s="53"/>
      <c r="BO15" s="53"/>
      <c r="BP15" s="53"/>
      <c r="BQ15" s="53"/>
      <c r="BR15" s="53"/>
      <c r="BS15" s="53"/>
      <c r="BT15" s="53"/>
      <c r="BU15" s="53"/>
      <c r="BV15" s="53"/>
      <c r="BW15" s="53"/>
      <c r="BX15" s="53"/>
      <c r="BY15" s="53"/>
      <c r="BZ15" s="54"/>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105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55" t="s">
        <v>25</v>
      </c>
      <c r="D34" s="55"/>
      <c r="E34" s="55"/>
      <c r="F34" s="55"/>
      <c r="G34" s="55"/>
      <c r="H34" s="55"/>
      <c r="I34" s="55"/>
      <c r="J34" s="55"/>
      <c r="K34" s="55"/>
      <c r="L34" s="55"/>
      <c r="M34" s="55"/>
      <c r="N34" s="55"/>
      <c r="O34" s="55"/>
      <c r="P34" s="55"/>
      <c r="Q34" s="19"/>
      <c r="R34" s="55" t="s">
        <v>26</v>
      </c>
      <c r="S34" s="55"/>
      <c r="T34" s="55"/>
      <c r="U34" s="55"/>
      <c r="V34" s="55"/>
      <c r="W34" s="55"/>
      <c r="X34" s="55"/>
      <c r="Y34" s="55"/>
      <c r="Z34" s="55"/>
      <c r="AA34" s="55"/>
      <c r="AB34" s="55"/>
      <c r="AC34" s="55"/>
      <c r="AD34" s="55"/>
      <c r="AE34" s="55"/>
      <c r="AF34" s="19"/>
      <c r="AG34" s="55" t="s">
        <v>27</v>
      </c>
      <c r="AH34" s="55"/>
      <c r="AI34" s="55"/>
      <c r="AJ34" s="55"/>
      <c r="AK34" s="55"/>
      <c r="AL34" s="55"/>
      <c r="AM34" s="55"/>
      <c r="AN34" s="55"/>
      <c r="AO34" s="55"/>
      <c r="AP34" s="55"/>
      <c r="AQ34" s="55"/>
      <c r="AR34" s="55"/>
      <c r="AS34" s="55"/>
      <c r="AT34" s="55"/>
      <c r="AU34" s="19"/>
      <c r="AV34" s="55" t="s">
        <v>28</v>
      </c>
      <c r="AW34" s="55"/>
      <c r="AX34" s="55"/>
      <c r="AY34" s="55"/>
      <c r="AZ34" s="55"/>
      <c r="BA34" s="55"/>
      <c r="BB34" s="55"/>
      <c r="BC34" s="55"/>
      <c r="BD34" s="55"/>
      <c r="BE34" s="55"/>
      <c r="BF34" s="55"/>
      <c r="BG34" s="55"/>
      <c r="BH34" s="55"/>
      <c r="BI34" s="55"/>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9" t="s">
        <v>29</v>
      </c>
      <c r="BM45" s="50"/>
      <c r="BN45" s="50"/>
      <c r="BO45" s="50"/>
      <c r="BP45" s="50"/>
      <c r="BQ45" s="50"/>
      <c r="BR45" s="50"/>
      <c r="BS45" s="50"/>
      <c r="BT45" s="50"/>
      <c r="BU45" s="50"/>
      <c r="BV45" s="50"/>
      <c r="BW45" s="50"/>
      <c r="BX45" s="50"/>
      <c r="BY45" s="50"/>
      <c r="BZ45" s="51"/>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2"/>
      <c r="BM46" s="53"/>
      <c r="BN46" s="53"/>
      <c r="BO46" s="53"/>
      <c r="BP46" s="53"/>
      <c r="BQ46" s="53"/>
      <c r="BR46" s="53"/>
      <c r="BS46" s="53"/>
      <c r="BT46" s="53"/>
      <c r="BU46" s="53"/>
      <c r="BV46" s="53"/>
      <c r="BW46" s="53"/>
      <c r="BX46" s="53"/>
      <c r="BY46" s="53"/>
      <c r="BZ46" s="54"/>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106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55" t="s">
        <v>30</v>
      </c>
      <c r="D56" s="55"/>
      <c r="E56" s="55"/>
      <c r="F56" s="55"/>
      <c r="G56" s="55"/>
      <c r="H56" s="55"/>
      <c r="I56" s="55"/>
      <c r="J56" s="55"/>
      <c r="K56" s="55"/>
      <c r="L56" s="55"/>
      <c r="M56" s="55"/>
      <c r="N56" s="55"/>
      <c r="O56" s="55"/>
      <c r="P56" s="55"/>
      <c r="Q56" s="19"/>
      <c r="R56" s="55" t="s">
        <v>31</v>
      </c>
      <c r="S56" s="55"/>
      <c r="T56" s="55"/>
      <c r="U56" s="55"/>
      <c r="V56" s="55"/>
      <c r="W56" s="55"/>
      <c r="X56" s="55"/>
      <c r="Y56" s="55"/>
      <c r="Z56" s="55"/>
      <c r="AA56" s="55"/>
      <c r="AB56" s="55"/>
      <c r="AC56" s="55"/>
      <c r="AD56" s="55"/>
      <c r="AE56" s="55"/>
      <c r="AF56" s="19"/>
      <c r="AG56" s="55" t="s">
        <v>32</v>
      </c>
      <c r="AH56" s="55"/>
      <c r="AI56" s="55"/>
      <c r="AJ56" s="55"/>
      <c r="AK56" s="55"/>
      <c r="AL56" s="55"/>
      <c r="AM56" s="55"/>
      <c r="AN56" s="55"/>
      <c r="AO56" s="55"/>
      <c r="AP56" s="55"/>
      <c r="AQ56" s="55"/>
      <c r="AR56" s="55"/>
      <c r="AS56" s="55"/>
      <c r="AT56" s="55"/>
      <c r="AU56" s="19"/>
      <c r="AV56" s="55" t="s">
        <v>33</v>
      </c>
      <c r="AW56" s="55"/>
      <c r="AX56" s="55"/>
      <c r="AY56" s="55"/>
      <c r="AZ56" s="55"/>
      <c r="BA56" s="55"/>
      <c r="BB56" s="55"/>
      <c r="BC56" s="55"/>
      <c r="BD56" s="55"/>
      <c r="BE56" s="55"/>
      <c r="BF56" s="55"/>
      <c r="BG56" s="55"/>
      <c r="BH56" s="55"/>
      <c r="BI56" s="55"/>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3"/>
      <c r="BM59" s="44"/>
      <c r="BN59" s="44"/>
      <c r="BO59" s="44"/>
      <c r="BP59" s="44"/>
      <c r="BQ59" s="44"/>
      <c r="BR59" s="44"/>
      <c r="BS59" s="44"/>
      <c r="BT59" s="44"/>
      <c r="BU59" s="44"/>
      <c r="BV59" s="44"/>
      <c r="BW59" s="44"/>
      <c r="BX59" s="44"/>
      <c r="BY59" s="44"/>
      <c r="BZ59" s="45"/>
    </row>
    <row r="60" spans="1:78" ht="13.5" customHeight="1" x14ac:dyDescent="0.15">
      <c r="A60" s="2"/>
      <c r="B60" s="40" t="s">
        <v>34</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2"/>
      <c r="BK60" s="2"/>
      <c r="BL60" s="43"/>
      <c r="BM60" s="44"/>
      <c r="BN60" s="44"/>
      <c r="BO60" s="44"/>
      <c r="BP60" s="44"/>
      <c r="BQ60" s="44"/>
      <c r="BR60" s="44"/>
      <c r="BS60" s="44"/>
      <c r="BT60" s="44"/>
      <c r="BU60" s="44"/>
      <c r="BV60" s="44"/>
      <c r="BW60" s="44"/>
      <c r="BX60" s="44"/>
      <c r="BY60" s="44"/>
      <c r="BZ60" s="45"/>
    </row>
    <row r="61" spans="1:78" ht="13.5" customHeight="1" x14ac:dyDescent="0.15">
      <c r="A61" s="2"/>
      <c r="B61" s="40"/>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2"/>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9" t="s">
        <v>35</v>
      </c>
      <c r="BM64" s="50"/>
      <c r="BN64" s="50"/>
      <c r="BO64" s="50"/>
      <c r="BP64" s="50"/>
      <c r="BQ64" s="50"/>
      <c r="BR64" s="50"/>
      <c r="BS64" s="50"/>
      <c r="BT64" s="50"/>
      <c r="BU64" s="50"/>
      <c r="BV64" s="50"/>
      <c r="BW64" s="50"/>
      <c r="BX64" s="50"/>
      <c r="BY64" s="50"/>
      <c r="BZ64" s="51"/>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2"/>
      <c r="BM65" s="53"/>
      <c r="BN65" s="53"/>
      <c r="BO65" s="53"/>
      <c r="BP65" s="53"/>
      <c r="BQ65" s="53"/>
      <c r="BR65" s="53"/>
      <c r="BS65" s="53"/>
      <c r="BT65" s="53"/>
      <c r="BU65" s="53"/>
      <c r="BV65" s="53"/>
      <c r="BW65" s="53"/>
      <c r="BX65" s="53"/>
      <c r="BY65" s="53"/>
      <c r="BZ65" s="54"/>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107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55" t="s">
        <v>36</v>
      </c>
      <c r="D79" s="55"/>
      <c r="E79" s="55"/>
      <c r="F79" s="55"/>
      <c r="G79" s="55"/>
      <c r="H79" s="55"/>
      <c r="I79" s="55"/>
      <c r="J79" s="55"/>
      <c r="K79" s="55"/>
      <c r="L79" s="55"/>
      <c r="M79" s="55"/>
      <c r="N79" s="55"/>
      <c r="O79" s="55"/>
      <c r="P79" s="55"/>
      <c r="Q79" s="55"/>
      <c r="R79" s="55"/>
      <c r="S79" s="55"/>
      <c r="T79" s="55"/>
      <c r="U79" s="19"/>
      <c r="V79" s="19"/>
      <c r="W79" s="55" t="s">
        <v>37</v>
      </c>
      <c r="X79" s="55"/>
      <c r="Y79" s="55"/>
      <c r="Z79" s="55"/>
      <c r="AA79" s="55"/>
      <c r="AB79" s="55"/>
      <c r="AC79" s="55"/>
      <c r="AD79" s="55"/>
      <c r="AE79" s="55"/>
      <c r="AF79" s="55"/>
      <c r="AG79" s="55"/>
      <c r="AH79" s="55"/>
      <c r="AI79" s="55"/>
      <c r="AJ79" s="55"/>
      <c r="AK79" s="55"/>
      <c r="AL79" s="55"/>
      <c r="AM79" s="55"/>
      <c r="AN79" s="55"/>
      <c r="AO79" s="19"/>
      <c r="AP79" s="19"/>
      <c r="AQ79" s="55" t="s">
        <v>38</v>
      </c>
      <c r="AR79" s="55"/>
      <c r="AS79" s="55"/>
      <c r="AT79" s="55"/>
      <c r="AU79" s="55"/>
      <c r="AV79" s="55"/>
      <c r="AW79" s="55"/>
      <c r="AX79" s="55"/>
      <c r="AY79" s="55"/>
      <c r="AZ79" s="55"/>
      <c r="BA79" s="55"/>
      <c r="BB79" s="55"/>
      <c r="BC79" s="55"/>
      <c r="BD79" s="55"/>
      <c r="BE79" s="55"/>
      <c r="BF79" s="55"/>
      <c r="BG79" s="55"/>
      <c r="BH79" s="55"/>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6"/>
      <c r="BM82" s="47"/>
      <c r="BN82" s="47"/>
      <c r="BO82" s="47"/>
      <c r="BP82" s="47"/>
      <c r="BQ82" s="47"/>
      <c r="BR82" s="47"/>
      <c r="BS82" s="47"/>
      <c r="BT82" s="47"/>
      <c r="BU82" s="47"/>
      <c r="BV82" s="47"/>
      <c r="BW82" s="47"/>
      <c r="BX82" s="47"/>
      <c r="BY82" s="47"/>
      <c r="BZ82" s="48"/>
    </row>
    <row r="83" spans="1:78" x14ac:dyDescent="0.15">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C34:P35"/>
    <mergeCell ref="R34:AE35"/>
    <mergeCell ref="AG34:AT35"/>
    <mergeCell ref="AV34:BI35"/>
    <mergeCell ref="BL16:BZ44"/>
    <mergeCell ref="AY10:BF10"/>
    <mergeCell ref="BL10:BM10"/>
    <mergeCell ref="BL11:BZ13"/>
    <mergeCell ref="B14:BJ15"/>
    <mergeCell ref="BL14:BZ15"/>
    <mergeCell ref="B10:I10"/>
    <mergeCell ref="J10:Q10"/>
    <mergeCell ref="R10:Y10"/>
    <mergeCell ref="Z10:AG10"/>
    <mergeCell ref="AI10:AP10"/>
    <mergeCell ref="AQ10:AX10"/>
    <mergeCell ref="BL45:BZ46"/>
    <mergeCell ref="C56:P57"/>
    <mergeCell ref="R56:AE57"/>
    <mergeCell ref="AG56:AT57"/>
    <mergeCell ref="AV56:BI57"/>
    <mergeCell ref="B60:BJ61"/>
    <mergeCell ref="BL47:BZ63"/>
    <mergeCell ref="BL64:BZ65"/>
    <mergeCell ref="C79:T80"/>
    <mergeCell ref="W79:AN80"/>
    <mergeCell ref="AQ79:BH80"/>
    <mergeCell ref="BL66:BZ82"/>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x14ac:dyDescent="0.15">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2014</v>
      </c>
      <c r="C6" s="31">
        <f t="shared" ref="C6:V6" si="3">C7</f>
        <v>303925</v>
      </c>
      <c r="D6" s="31">
        <f t="shared" si="3"/>
        <v>47</v>
      </c>
      <c r="E6" s="31">
        <f t="shared" si="3"/>
        <v>1</v>
      </c>
      <c r="F6" s="31">
        <f t="shared" si="3"/>
        <v>0</v>
      </c>
      <c r="G6" s="31">
        <f t="shared" si="3"/>
        <v>0</v>
      </c>
      <c r="H6" s="31" t="str">
        <f t="shared" si="3"/>
        <v>和歌山県　日高川町</v>
      </c>
      <c r="I6" s="31" t="str">
        <f t="shared" si="3"/>
        <v>法非適用</v>
      </c>
      <c r="J6" s="31" t="str">
        <f t="shared" si="3"/>
        <v>水道事業</v>
      </c>
      <c r="K6" s="31" t="str">
        <f t="shared" si="3"/>
        <v>簡易水道事業</v>
      </c>
      <c r="L6" s="31" t="str">
        <f t="shared" si="3"/>
        <v>D2</v>
      </c>
      <c r="M6" s="32" t="str">
        <f t="shared" si="3"/>
        <v>-</v>
      </c>
      <c r="N6" s="32" t="str">
        <f t="shared" si="3"/>
        <v>該当数値なし</v>
      </c>
      <c r="O6" s="32">
        <f t="shared" si="3"/>
        <v>91.48</v>
      </c>
      <c r="P6" s="32">
        <f t="shared" si="3"/>
        <v>1850</v>
      </c>
      <c r="Q6" s="32">
        <f t="shared" si="3"/>
        <v>10447</v>
      </c>
      <c r="R6" s="32">
        <f t="shared" si="3"/>
        <v>331.59</v>
      </c>
      <c r="S6" s="32">
        <f t="shared" si="3"/>
        <v>31.51</v>
      </c>
      <c r="T6" s="32">
        <f t="shared" si="3"/>
        <v>9497</v>
      </c>
      <c r="U6" s="32">
        <f t="shared" si="3"/>
        <v>45.16</v>
      </c>
      <c r="V6" s="32">
        <f t="shared" si="3"/>
        <v>210.3</v>
      </c>
      <c r="W6" s="33">
        <f>IF(W7="",NA(),W7)</f>
        <v>83.3</v>
      </c>
      <c r="X6" s="33">
        <f t="shared" ref="X6:AF6" si="4">IF(X7="",NA(),X7)</f>
        <v>77.84</v>
      </c>
      <c r="Y6" s="33">
        <f t="shared" si="4"/>
        <v>80.92</v>
      </c>
      <c r="Z6" s="33">
        <f t="shared" si="4"/>
        <v>74.89</v>
      </c>
      <c r="AA6" s="33">
        <f t="shared" si="4"/>
        <v>72.72</v>
      </c>
      <c r="AB6" s="33">
        <f t="shared" si="4"/>
        <v>77.22</v>
      </c>
      <c r="AC6" s="33">
        <f t="shared" si="4"/>
        <v>75.239999999999995</v>
      </c>
      <c r="AD6" s="33">
        <f t="shared" si="4"/>
        <v>73.63</v>
      </c>
      <c r="AE6" s="33">
        <f t="shared" si="4"/>
        <v>75.709999999999994</v>
      </c>
      <c r="AF6" s="33">
        <f t="shared" si="4"/>
        <v>75.09</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2061.37</v>
      </c>
      <c r="BE6" s="33">
        <f t="shared" ref="BE6:BM6" si="7">IF(BE7="",NA(),BE7)</f>
        <v>2186.83</v>
      </c>
      <c r="BF6" s="33">
        <f t="shared" si="7"/>
        <v>2160.64</v>
      </c>
      <c r="BG6" s="33">
        <f t="shared" si="7"/>
        <v>2140.84</v>
      </c>
      <c r="BH6" s="33">
        <f t="shared" si="7"/>
        <v>2174.42</v>
      </c>
      <c r="BI6" s="33">
        <f t="shared" si="7"/>
        <v>1187.81</v>
      </c>
      <c r="BJ6" s="33">
        <f t="shared" si="7"/>
        <v>1168.8</v>
      </c>
      <c r="BK6" s="33">
        <f t="shared" si="7"/>
        <v>1158.82</v>
      </c>
      <c r="BL6" s="33">
        <f t="shared" si="7"/>
        <v>1167.7</v>
      </c>
      <c r="BM6" s="33">
        <f t="shared" si="7"/>
        <v>1228.58</v>
      </c>
      <c r="BN6" s="32" t="str">
        <f>IF(BN7="","",IF(BN7="-","【-】","【"&amp;SUBSTITUTE(TEXT(BN7,"#,##0.00"),"-","△")&amp;"】"))</f>
        <v>【1,239.32】</v>
      </c>
      <c r="BO6" s="33">
        <f>IF(BO7="",NA(),BO7)</f>
        <v>56.98</v>
      </c>
      <c r="BP6" s="33">
        <f t="shared" ref="BP6:BX6" si="8">IF(BP7="",NA(),BP7)</f>
        <v>52.17</v>
      </c>
      <c r="BQ6" s="33">
        <f t="shared" si="8"/>
        <v>55.66</v>
      </c>
      <c r="BR6" s="33">
        <f t="shared" si="8"/>
        <v>51.44</v>
      </c>
      <c r="BS6" s="33">
        <f t="shared" si="8"/>
        <v>50.38</v>
      </c>
      <c r="BT6" s="33">
        <f t="shared" si="8"/>
        <v>57.96</v>
      </c>
      <c r="BU6" s="33">
        <f t="shared" si="8"/>
        <v>56.44</v>
      </c>
      <c r="BV6" s="33">
        <f t="shared" si="8"/>
        <v>55.6</v>
      </c>
      <c r="BW6" s="33">
        <f t="shared" si="8"/>
        <v>54.43</v>
      </c>
      <c r="BX6" s="33">
        <f t="shared" si="8"/>
        <v>53.81</v>
      </c>
      <c r="BY6" s="32" t="str">
        <f>IF(BY7="","",IF(BY7="-","【-】","【"&amp;SUBSTITUTE(TEXT(BY7,"#,##0.00"),"-","△")&amp;"】"))</f>
        <v>【36.33】</v>
      </c>
      <c r="BZ6" s="33">
        <f>IF(BZ7="",NA(),BZ7)</f>
        <v>189</v>
      </c>
      <c r="CA6" s="33">
        <f t="shared" ref="CA6:CI6" si="9">IF(CA7="",NA(),CA7)</f>
        <v>204.66</v>
      </c>
      <c r="CB6" s="33">
        <f t="shared" si="9"/>
        <v>195.2</v>
      </c>
      <c r="CC6" s="33">
        <f t="shared" si="9"/>
        <v>210.79</v>
      </c>
      <c r="CD6" s="33">
        <f t="shared" si="9"/>
        <v>221.47</v>
      </c>
      <c r="CE6" s="33">
        <f t="shared" si="9"/>
        <v>263.20999999999998</v>
      </c>
      <c r="CF6" s="33">
        <f t="shared" si="9"/>
        <v>270.7</v>
      </c>
      <c r="CG6" s="33">
        <f t="shared" si="9"/>
        <v>275.86</v>
      </c>
      <c r="CH6" s="33">
        <f t="shared" si="9"/>
        <v>279.8</v>
      </c>
      <c r="CI6" s="33">
        <f t="shared" si="9"/>
        <v>284.64999999999998</v>
      </c>
      <c r="CJ6" s="32" t="str">
        <f>IF(CJ7="","",IF(CJ7="-","【-】","【"&amp;SUBSTITUTE(TEXT(CJ7,"#,##0.00"),"-","△")&amp;"】"))</f>
        <v>【476.46】</v>
      </c>
      <c r="CK6" s="33">
        <f>IF(CK7="",NA(),CK7)</f>
        <v>84.21</v>
      </c>
      <c r="CL6" s="33">
        <f t="shared" ref="CL6:CT6" si="10">IF(CL7="",NA(),CL7)</f>
        <v>82.16</v>
      </c>
      <c r="CM6" s="33">
        <f t="shared" si="10"/>
        <v>81.53</v>
      </c>
      <c r="CN6" s="33">
        <f t="shared" si="10"/>
        <v>83.2</v>
      </c>
      <c r="CO6" s="33">
        <f t="shared" si="10"/>
        <v>80.88</v>
      </c>
      <c r="CP6" s="33">
        <f t="shared" si="10"/>
        <v>60.92</v>
      </c>
      <c r="CQ6" s="33">
        <f t="shared" si="10"/>
        <v>59.84</v>
      </c>
      <c r="CR6" s="33">
        <f t="shared" si="10"/>
        <v>60.66</v>
      </c>
      <c r="CS6" s="33">
        <f t="shared" si="10"/>
        <v>60.17</v>
      </c>
      <c r="CT6" s="33">
        <f t="shared" si="10"/>
        <v>58.96</v>
      </c>
      <c r="CU6" s="32" t="str">
        <f>IF(CU7="","",IF(CU7="-","【-】","【"&amp;SUBSTITUTE(TEXT(CU7,"#,##0.00"),"-","△")&amp;"】"))</f>
        <v>【58.19】</v>
      </c>
      <c r="CV6" s="33">
        <f>IF(CV7="",NA(),CV7)</f>
        <v>89.85</v>
      </c>
      <c r="CW6" s="33">
        <f t="shared" ref="CW6:DE6" si="11">IF(CW7="",NA(),CW7)</f>
        <v>85.82</v>
      </c>
      <c r="CX6" s="33">
        <f t="shared" si="11"/>
        <v>88.62</v>
      </c>
      <c r="CY6" s="33">
        <f t="shared" si="11"/>
        <v>84.72</v>
      </c>
      <c r="CZ6" s="33">
        <f t="shared" si="11"/>
        <v>85.31</v>
      </c>
      <c r="DA6" s="33">
        <f t="shared" si="11"/>
        <v>78.58</v>
      </c>
      <c r="DB6" s="33">
        <f t="shared" si="11"/>
        <v>77.989999999999995</v>
      </c>
      <c r="DC6" s="33">
        <f t="shared" si="11"/>
        <v>77.319999999999993</v>
      </c>
      <c r="DD6" s="33">
        <f t="shared" si="11"/>
        <v>76.680000000000007</v>
      </c>
      <c r="DE6" s="33">
        <f t="shared" si="11"/>
        <v>76.58</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5.26</v>
      </c>
      <c r="ED6" s="33">
        <f t="shared" ref="ED6:EL6" si="14">IF(ED7="",NA(),ED7)</f>
        <v>0.57999999999999996</v>
      </c>
      <c r="EE6" s="33">
        <f t="shared" si="14"/>
        <v>2.38</v>
      </c>
      <c r="EF6" s="33">
        <f t="shared" si="14"/>
        <v>1.1200000000000001</v>
      </c>
      <c r="EG6" s="33">
        <f t="shared" si="14"/>
        <v>2.42</v>
      </c>
      <c r="EH6" s="33">
        <f t="shared" si="14"/>
        <v>0.61</v>
      </c>
      <c r="EI6" s="33">
        <f t="shared" si="14"/>
        <v>1.08</v>
      </c>
      <c r="EJ6" s="33">
        <f t="shared" si="14"/>
        <v>0.69</v>
      </c>
      <c r="EK6" s="33">
        <f t="shared" si="14"/>
        <v>0.89</v>
      </c>
      <c r="EL6" s="33">
        <f t="shared" si="14"/>
        <v>0.98</v>
      </c>
      <c r="EM6" s="32" t="str">
        <f>IF(EM7="","",IF(EM7="-","【-】","【"&amp;SUBSTITUTE(TEXT(EM7,"#,##0.00"),"-","△")&amp;"】"))</f>
        <v>【0.74】</v>
      </c>
    </row>
    <row r="7" spans="1:143" s="34" customFormat="1" x14ac:dyDescent="0.15">
      <c r="A7" s="26"/>
      <c r="B7" s="35">
        <v>2014</v>
      </c>
      <c r="C7" s="35">
        <v>303925</v>
      </c>
      <c r="D7" s="35">
        <v>47</v>
      </c>
      <c r="E7" s="35">
        <v>1</v>
      </c>
      <c r="F7" s="35">
        <v>0</v>
      </c>
      <c r="G7" s="35">
        <v>0</v>
      </c>
      <c r="H7" s="35" t="s">
        <v>93</v>
      </c>
      <c r="I7" s="35" t="s">
        <v>94</v>
      </c>
      <c r="J7" s="35" t="s">
        <v>95</v>
      </c>
      <c r="K7" s="35" t="s">
        <v>96</v>
      </c>
      <c r="L7" s="35" t="s">
        <v>97</v>
      </c>
      <c r="M7" s="36" t="s">
        <v>98</v>
      </c>
      <c r="N7" s="36" t="s">
        <v>99</v>
      </c>
      <c r="O7" s="36">
        <v>91.48</v>
      </c>
      <c r="P7" s="36">
        <v>1850</v>
      </c>
      <c r="Q7" s="36">
        <v>10447</v>
      </c>
      <c r="R7" s="36">
        <v>331.59</v>
      </c>
      <c r="S7" s="36">
        <v>31.51</v>
      </c>
      <c r="T7" s="36">
        <v>9497</v>
      </c>
      <c r="U7" s="36">
        <v>45.16</v>
      </c>
      <c r="V7" s="36">
        <v>210.3</v>
      </c>
      <c r="W7" s="36">
        <v>83.3</v>
      </c>
      <c r="X7" s="36">
        <v>77.84</v>
      </c>
      <c r="Y7" s="36">
        <v>80.92</v>
      </c>
      <c r="Z7" s="36">
        <v>74.89</v>
      </c>
      <c r="AA7" s="36">
        <v>72.72</v>
      </c>
      <c r="AB7" s="36">
        <v>77.22</v>
      </c>
      <c r="AC7" s="36">
        <v>75.239999999999995</v>
      </c>
      <c r="AD7" s="36">
        <v>73.63</v>
      </c>
      <c r="AE7" s="36">
        <v>75.709999999999994</v>
      </c>
      <c r="AF7" s="36">
        <v>75.09</v>
      </c>
      <c r="AG7" s="36">
        <v>76.03</v>
      </c>
      <c r="AH7" s="36"/>
      <c r="AI7" s="36"/>
      <c r="AJ7" s="36"/>
      <c r="AK7" s="36"/>
      <c r="AL7" s="36"/>
      <c r="AM7" s="36"/>
      <c r="AN7" s="36"/>
      <c r="AO7" s="36"/>
      <c r="AP7" s="36"/>
      <c r="AQ7" s="36"/>
      <c r="AR7" s="36"/>
      <c r="AS7" s="36"/>
      <c r="AT7" s="36"/>
      <c r="AU7" s="36"/>
      <c r="AV7" s="36"/>
      <c r="AW7" s="36"/>
      <c r="AX7" s="36"/>
      <c r="AY7" s="36"/>
      <c r="AZ7" s="36"/>
      <c r="BA7" s="36"/>
      <c r="BB7" s="36"/>
      <c r="BC7" s="36"/>
      <c r="BD7" s="36">
        <v>2061.37</v>
      </c>
      <c r="BE7" s="36">
        <v>2186.83</v>
      </c>
      <c r="BF7" s="36">
        <v>2160.64</v>
      </c>
      <c r="BG7" s="36">
        <v>2140.84</v>
      </c>
      <c r="BH7" s="36">
        <v>2174.42</v>
      </c>
      <c r="BI7" s="36">
        <v>1187.81</v>
      </c>
      <c r="BJ7" s="36">
        <v>1168.8</v>
      </c>
      <c r="BK7" s="36">
        <v>1158.82</v>
      </c>
      <c r="BL7" s="36">
        <v>1167.7</v>
      </c>
      <c r="BM7" s="36">
        <v>1228.58</v>
      </c>
      <c r="BN7" s="36">
        <v>1239.32</v>
      </c>
      <c r="BO7" s="36">
        <v>56.98</v>
      </c>
      <c r="BP7" s="36">
        <v>52.17</v>
      </c>
      <c r="BQ7" s="36">
        <v>55.66</v>
      </c>
      <c r="BR7" s="36">
        <v>51.44</v>
      </c>
      <c r="BS7" s="36">
        <v>50.38</v>
      </c>
      <c r="BT7" s="36">
        <v>57.96</v>
      </c>
      <c r="BU7" s="36">
        <v>56.44</v>
      </c>
      <c r="BV7" s="36">
        <v>55.6</v>
      </c>
      <c r="BW7" s="36">
        <v>54.43</v>
      </c>
      <c r="BX7" s="36">
        <v>53.81</v>
      </c>
      <c r="BY7" s="36">
        <v>36.33</v>
      </c>
      <c r="BZ7" s="36">
        <v>189</v>
      </c>
      <c r="CA7" s="36">
        <v>204.66</v>
      </c>
      <c r="CB7" s="36">
        <v>195.2</v>
      </c>
      <c r="CC7" s="36">
        <v>210.79</v>
      </c>
      <c r="CD7" s="36">
        <v>221.47</v>
      </c>
      <c r="CE7" s="36">
        <v>263.20999999999998</v>
      </c>
      <c r="CF7" s="36">
        <v>270.7</v>
      </c>
      <c r="CG7" s="36">
        <v>275.86</v>
      </c>
      <c r="CH7" s="36">
        <v>279.8</v>
      </c>
      <c r="CI7" s="36">
        <v>284.64999999999998</v>
      </c>
      <c r="CJ7" s="36">
        <v>476.46</v>
      </c>
      <c r="CK7" s="36">
        <v>84.21</v>
      </c>
      <c r="CL7" s="36">
        <v>82.16</v>
      </c>
      <c r="CM7" s="36">
        <v>81.53</v>
      </c>
      <c r="CN7" s="36">
        <v>83.2</v>
      </c>
      <c r="CO7" s="36">
        <v>80.88</v>
      </c>
      <c r="CP7" s="36">
        <v>60.92</v>
      </c>
      <c r="CQ7" s="36">
        <v>59.84</v>
      </c>
      <c r="CR7" s="36">
        <v>60.66</v>
      </c>
      <c r="CS7" s="36">
        <v>60.17</v>
      </c>
      <c r="CT7" s="36">
        <v>58.96</v>
      </c>
      <c r="CU7" s="36">
        <v>58.19</v>
      </c>
      <c r="CV7" s="36">
        <v>89.85</v>
      </c>
      <c r="CW7" s="36">
        <v>85.82</v>
      </c>
      <c r="CX7" s="36">
        <v>88.62</v>
      </c>
      <c r="CY7" s="36">
        <v>84.72</v>
      </c>
      <c r="CZ7" s="36">
        <v>85.31</v>
      </c>
      <c r="DA7" s="36">
        <v>78.58</v>
      </c>
      <c r="DB7" s="36">
        <v>77.989999999999995</v>
      </c>
      <c r="DC7" s="36">
        <v>77.319999999999993</v>
      </c>
      <c r="DD7" s="36">
        <v>76.680000000000007</v>
      </c>
      <c r="DE7" s="36">
        <v>76.58</v>
      </c>
      <c r="DF7" s="36">
        <v>75.39</v>
      </c>
      <c r="DG7" s="36"/>
      <c r="DH7" s="36"/>
      <c r="DI7" s="36"/>
      <c r="DJ7" s="36"/>
      <c r="DK7" s="36"/>
      <c r="DL7" s="36"/>
      <c r="DM7" s="36"/>
      <c r="DN7" s="36"/>
      <c r="DO7" s="36"/>
      <c r="DP7" s="36"/>
      <c r="DQ7" s="36"/>
      <c r="DR7" s="36"/>
      <c r="DS7" s="36"/>
      <c r="DT7" s="36"/>
      <c r="DU7" s="36"/>
      <c r="DV7" s="36"/>
      <c r="DW7" s="36"/>
      <c r="DX7" s="36"/>
      <c r="DY7" s="36"/>
      <c r="DZ7" s="36"/>
      <c r="EA7" s="36"/>
      <c r="EB7" s="36"/>
      <c r="EC7" s="36">
        <v>5.26</v>
      </c>
      <c r="ED7" s="36">
        <v>0.57999999999999996</v>
      </c>
      <c r="EE7" s="36">
        <v>2.38</v>
      </c>
      <c r="EF7" s="36">
        <v>1.1200000000000001</v>
      </c>
      <c r="EG7" s="36">
        <v>2.42</v>
      </c>
      <c r="EH7" s="36">
        <v>0.61</v>
      </c>
      <c r="EI7" s="36">
        <v>1.08</v>
      </c>
      <c r="EJ7" s="36">
        <v>0.69</v>
      </c>
      <c r="EK7" s="36">
        <v>0.89</v>
      </c>
      <c r="EL7" s="36">
        <v>0.98</v>
      </c>
      <c r="EM7" s="36">
        <v>0.74</v>
      </c>
    </row>
    <row r="8" spans="1:143" x14ac:dyDescent="0.15">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x14ac:dyDescent="0.15">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kato</cp:lastModifiedBy>
  <dcterms:created xsi:type="dcterms:W3CDTF">2016-01-18T05:04:37Z</dcterms:created>
  <dcterms:modified xsi:type="dcterms:W3CDTF">2016-02-24T07:02:22Z</dcterms:modified>
</cp:coreProperties>
</file>