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<sst xmlns:r="http://schemas.openxmlformats.org/officeDocument/2006/relationships" xmlns="http://schemas.openxmlformats.org/spreadsheetml/2006/main" count="112" uniqueCount="112">
  <si>
    <t>経営比較分析表（令和元年度決算）</t>
    <rPh sb="8" eb="10">
      <t>レイワ</t>
    </rPh>
    <rPh sb="10" eb="12">
      <t>ガンネン</t>
    </rPh>
    <rPh sb="12" eb="13">
      <t>ド</t>
    </rPh>
    <phoneticPr fontId="1"/>
  </si>
  <si>
    <t>業務名</t>
    <rPh sb="2" eb="3">
      <t>メイ</t>
    </rPh>
    <phoneticPr fontId="1"/>
  </si>
  <si>
    <t>事業名</t>
  </si>
  <si>
    <t>和歌山県　日高川町</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</si>
  <si>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</si>
  <si>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</si>
  <si>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</si>
  <si>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</si>
  <si>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</si>
  <si>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類似団体平均値（平均値）</t>
  </si>
  <si>
    <t>"R"dd</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</si>
  <si>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</si>
  <si>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</si>
  <si>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</si>
  <si>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</si>
  <si>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</si>
  <si>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</si>
  <si>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</si>
  <si>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</si>
  <si>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</si>
  <si>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</si>
  <si>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当該団体値（当該値）</t>
    <rPh sb="2" eb="4">
      <t>ダンタイ</t>
    </rPh>
    <phoneticPr fontId="1"/>
  </si>
  <si>
    <t>資金不足比率(％)</t>
  </si>
  <si>
    <t>自己資本構成比率(％)</t>
  </si>
  <si>
    <t>業務CD</t>
    <rPh sb="0" eb="2">
      <t>ギョウム</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</si>
  <si>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</si>
  <si>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1. 経営の健全性・効率性</t>
  </si>
  <si>
    <t>普及率(％)</t>
  </si>
  <si>
    <t>②管路経年化率(％)</t>
    <rPh sb="1" eb="3">
      <t>カンロ</t>
    </rPh>
    <rPh sb="3" eb="6">
      <t>ケイネンカ</t>
    </rPh>
    <rPh sb="6" eb="7">
      <t>リツ</t>
    </rPh>
    <phoneticPr fontId="1"/>
  </si>
  <si>
    <r>
      <t>1か月20ｍ</t>
    </r>
    <r>
      <rPr>
        <b/>
        <vertAlign val="superscript"/>
        <sz val="12"/>
        <color theme="1"/>
        <rFont val="ＭＳ ゴシック"/>
      </rPr>
      <t>3</t>
    </r>
    <r>
      <rPr>
        <b/>
        <sz val="11"/>
        <color theme="1"/>
        <rFont val="ＭＳ ゴシック"/>
      </rPr>
      <t>当たり家庭料金(円)</t>
    </r>
  </si>
  <si>
    <t>1⑥</t>
  </si>
  <si>
    <t>－</t>
  </si>
  <si>
    <t>業種CD</t>
    <rPh sb="0" eb="2">
      <t>ギョウシュ</t>
    </rPh>
    <phoneticPr fontId="1"/>
  </si>
  <si>
    <t>②累積欠損金比率(％)</t>
  </si>
  <si>
    <t>令和元年度全国平均</t>
    <rPh sb="0" eb="2">
      <t>レイワ</t>
    </rPh>
    <rPh sb="2" eb="4">
      <t>ガンネン</t>
    </rPh>
    <phoneticPr fontId="1"/>
  </si>
  <si>
    <t>1④</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</si>
  <si>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</si>
  <si>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</si>
  <si>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老朽化の状況について</t>
  </si>
  <si>
    <t>1②</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</si>
  <si>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</si>
  <si>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</si>
  <si>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t>
  </si>
  <si>
    <t>団体CD</t>
    <rPh sb="0" eb="2">
      <t>ダンタイ</t>
    </rPh>
    <phoneticPr fontId="1"/>
  </si>
  <si>
    <t>全体総括</t>
    <rPh sb="0" eb="2">
      <t>ゼンタイ</t>
    </rPh>
    <rPh sb="2" eb="4">
      <t>ソウカツ</t>
    </rPh>
    <phoneticPr fontId="1"/>
  </si>
  <si>
    <t>1①</t>
  </si>
  <si>
    <t>1③</t>
  </si>
  <si>
    <t>2②</t>
  </si>
  <si>
    <t>1⑤</t>
  </si>
  <si>
    <t>事業CD</t>
    <rPh sb="0" eb="2">
      <t>ジギョウ</t>
    </rPh>
    <phoneticPr fontId="1"/>
  </si>
  <si>
    <t>1⑦</t>
  </si>
  <si>
    <t>経常収支は赤字経営で、高い数値の累積欠損金が発生しているのが現状であり、今後も厳しい経営状況となることが予想される。施設の更新等に備えた財源の確保を図るため、更なる費用の削減や投資の効率化に取り組み、適正な料金の見直しも含めながら、持続可能な経営を行っていけるよう努めなければならない。</t>
    <rPh sb="0" eb="2">
      <t>けいじょう</t>
    </rPh>
    <rPh sb="2" eb="4">
      <t>しゅうし</t>
    </rPh>
    <rPh sb="5" eb="7">
      <t>あかじ</t>
    </rPh>
    <rPh sb="7" eb="9">
      <t>けいえい</t>
    </rPh>
    <rPh sb="11" eb="12">
      <t>たか</t>
    </rPh>
    <rPh sb="13" eb="15">
      <t>すうち</t>
    </rPh>
    <rPh sb="16" eb="18">
      <t>るいせき</t>
    </rPh>
    <rPh sb="18" eb="21">
      <t>けっそんきん</t>
    </rPh>
    <rPh sb="22" eb="24">
      <t>はっせい</t>
    </rPh>
    <rPh sb="30" eb="32">
      <t>げんじょう</t>
    </rPh>
    <rPh sb="36" eb="38">
      <t>こんご</t>
    </rPh>
    <rPh sb="39" eb="40">
      <t>きび</t>
    </rPh>
    <rPh sb="42" eb="44">
      <t>けいえい</t>
    </rPh>
    <rPh sb="44" eb="46">
      <t>じょうきょう</t>
    </rPh>
    <rPh sb="52" eb="54">
      <t>よそう</t>
    </rPh>
    <rPh sb="58" eb="60">
      <t>しせつ</t>
    </rPh>
    <rPh sb="61" eb="63">
      <t>こうしん</t>
    </rPh>
    <rPh sb="63" eb="64">
      <t>とう</t>
    </rPh>
    <rPh sb="65" eb="66">
      <t>そな</t>
    </rPh>
    <rPh sb="68" eb="70">
      <t>ざいげん</t>
    </rPh>
    <rPh sb="71" eb="73">
      <t>かくほ</t>
    </rPh>
    <rPh sb="74" eb="75">
      <t>はか</t>
    </rPh>
    <rPh sb="79" eb="80">
      <t>さら</t>
    </rPh>
    <rPh sb="82" eb="84">
      <t>ひよう</t>
    </rPh>
    <rPh sb="85" eb="87">
      <t>さくげん</t>
    </rPh>
    <rPh sb="88" eb="90">
      <t>とうし</t>
    </rPh>
    <rPh sb="91" eb="94">
      <t>こうりつか</t>
    </rPh>
    <rPh sb="95" eb="96">
      <t>と</t>
    </rPh>
    <rPh sb="97" eb="98">
      <t>く</t>
    </rPh>
    <rPh sb="100" eb="102">
      <t>てきせい</t>
    </rPh>
    <rPh sb="103" eb="105">
      <t>りょうきん</t>
    </rPh>
    <rPh sb="106" eb="108">
      <t>みなお</t>
    </rPh>
    <rPh sb="110" eb="111">
      <t>ふく</t>
    </rPh>
    <rPh sb="116" eb="118">
      <t>じぞく</t>
    </rPh>
    <rPh sb="118" eb="120">
      <t>かのう</t>
    </rPh>
    <rPh sb="121" eb="123">
      <t>けいえい</t>
    </rPh>
    <rPh sb="124" eb="125">
      <t>おこな</t>
    </rPh>
    <rPh sb="132" eb="133">
      <t>つと</t>
    </rPh>
    <phoneticPr fontId="1" type="Hiragana"/>
  </si>
  <si>
    <t>1⑧</t>
  </si>
  <si>
    <t>2①</t>
  </si>
  <si>
    <t>水道事業(法適用)</t>
    <rPh sb="0" eb="2">
      <t>スイドウ</t>
    </rPh>
    <rPh sb="2" eb="4">
      <t>ジギョウ</t>
    </rPh>
    <rPh sb="5" eb="6">
      <t>ホウ</t>
    </rPh>
    <rPh sb="6" eb="8">
      <t>テキヨウ</t>
    </rPh>
    <phoneticPr fontId="1"/>
  </si>
  <si>
    <t>項番</t>
    <rPh sb="0" eb="2">
      <t>コウバン</t>
    </rPh>
    <phoneticPr fontId="1"/>
  </si>
  <si>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</si>
  <si>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</si>
  <si>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</si>
  <si>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</si>
  <si>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</si>
  <si>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</si>
  <si>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</si>
  <si>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</si>
  <si>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</si>
  <si>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</si>
  <si>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③管路更新率(％)</t>
    <rPh sb="1" eb="3">
      <t>カンロ</t>
    </rPh>
    <rPh sb="3" eb="5">
      <t>コウシン</t>
    </rPh>
    <rPh sb="5" eb="6">
      <t>リツ</t>
    </rPh>
    <phoneticPr fontId="1"/>
  </si>
  <si>
    <t>都道府県名</t>
    <rPh sb="0" eb="4">
      <t>トドウフケン</t>
    </rPh>
    <rPh sb="4" eb="5">
      <t>メイ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</si>
  <si>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</si>
  <si>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</si>
  <si>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</si>
  <si>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</si>
  <si>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</si>
  <si>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</si>
  <si>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</si>
  <si>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</si>
  <si>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</si>
  <si>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</si>
  <si>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</si>
  <si>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</si>
  <si>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</si>
  <si>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</si>
  <si>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</si>
  <si>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</si>
  <si>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</si>
  <si>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</si>
  <si>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</si>
  <si>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</si>
  <si>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</si>
  <si>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</si>
  <si>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</si>
  <si>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</si>
  <si>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</si>
  <si>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</si>
  <si>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</si>
  <si>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法適用</t>
  </si>
  <si>
    <t>水道事業</t>
  </si>
  <si>
    <t>末端給水事業</t>
  </si>
  <si>
    <t>A8</t>
  </si>
  <si>
    <t>非設置</t>
  </si>
  <si>
    <t>-</t>
  </si>
  <si>
    <t>←年数補正</t>
    <rPh sb="1" eb="3">
      <t>ネンスウ</t>
    </rPh>
    <rPh sb="3" eb="5">
      <t>ホセイ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</si>
  <si>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</si>
  <si>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</si>
  <si>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</si>
  <si>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</si>
  <si>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</si>
  <si>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</si>
  <si>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</si>
  <si>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</si>
  <si>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今年度は配水管補償工事に伴い更新した部分もあるが、近年は資金面の問題もあり管路の更新が行えていない。耐用年数に達し更新時期を迎える水道施設については、必要な修繕を行いながら長寿命化を図っていく。</t>
    <rPh sb="0" eb="3">
      <t>こんねんど</t>
    </rPh>
    <rPh sb="4" eb="7">
      <t>はいすいかん</t>
    </rPh>
    <rPh sb="7" eb="9">
      <t>ほしょう</t>
    </rPh>
    <rPh sb="9" eb="11">
      <t>こうじ</t>
    </rPh>
    <rPh sb="12" eb="13">
      <t>ともな</t>
    </rPh>
    <rPh sb="14" eb="16">
      <t>こうしん</t>
    </rPh>
    <rPh sb="18" eb="20">
      <t>ぶぶん</t>
    </rPh>
    <rPh sb="25" eb="27">
      <t>きんねん</t>
    </rPh>
    <rPh sb="28" eb="30">
      <t>しきん</t>
    </rPh>
    <rPh sb="30" eb="31">
      <t>めん</t>
    </rPh>
    <rPh sb="32" eb="34">
      <t>もんだい</t>
    </rPh>
    <rPh sb="37" eb="39">
      <t>かんろ</t>
    </rPh>
    <rPh sb="40" eb="42">
      <t>こうしん</t>
    </rPh>
    <rPh sb="43" eb="44">
      <t>おこな</t>
    </rPh>
    <rPh sb="50" eb="52">
      <t>たいよう</t>
    </rPh>
    <rPh sb="52" eb="54">
      <t>ねんすう</t>
    </rPh>
    <rPh sb="55" eb="56">
      <t>たっ</t>
    </rPh>
    <rPh sb="57" eb="59">
      <t>こうしん</t>
    </rPh>
    <rPh sb="59" eb="61">
      <t>じき</t>
    </rPh>
    <rPh sb="62" eb="63">
      <t>むか</t>
    </rPh>
    <rPh sb="65" eb="67">
      <t>すいどう</t>
    </rPh>
    <rPh sb="67" eb="69">
      <t>しせつ</t>
    </rPh>
    <rPh sb="75" eb="77">
      <t>ひつよう</t>
    </rPh>
    <rPh sb="78" eb="80">
      <t>しゅうぜん</t>
    </rPh>
    <rPh sb="81" eb="82">
      <t>おこな</t>
    </rPh>
    <rPh sb="86" eb="89">
      <t>ちょうじゅみょう</t>
    </rPh>
    <rPh sb="89" eb="90">
      <t>か</t>
    </rPh>
    <rPh sb="91" eb="92">
      <t>はか</t>
    </rPh>
    <phoneticPr fontId="1" type="Hiragana"/>
  </si>
  <si>
    <t>経常収支比率、料金回収率ともに100％を下回っており、今後も人口減少による料金収入の減少や老朽化対策に伴う費用の増加が懸念されることから、継続的に原価の削減に取り組み、適正な料金の見直しを含めた検討を行う必要がある。
累積欠損金比率も相当高い数値で年々上がる見込みで経営改善を図る必要がある。
流動比率は100％を上回っているが、企業債残高対給水収益比率は昨年度より下がっているものの類似団体と比較してもかなり高く、償還と利息の支払いが企業経営を圧迫している。
施設利用率は概ね適正と考えられ、有収率も類似団体と同等の数値となっている。今後も漏水調査を行い率の向上に努めていく。</t>
    <rPh sb="0" eb="2">
      <t>けいじょう</t>
    </rPh>
    <rPh sb="2" eb="4">
      <t>しゅうし</t>
    </rPh>
    <rPh sb="4" eb="6">
      <t>ひりつ</t>
    </rPh>
    <rPh sb="7" eb="9">
      <t>りょうきん</t>
    </rPh>
    <rPh sb="9" eb="12">
      <t>かいしゅうりつ</t>
    </rPh>
    <rPh sb="20" eb="22">
      <t>したまわ</t>
    </rPh>
    <rPh sb="27" eb="29">
      <t>こんご</t>
    </rPh>
    <rPh sb="30" eb="32">
      <t>じんこう</t>
    </rPh>
    <rPh sb="32" eb="34">
      <t>げんしょう</t>
    </rPh>
    <rPh sb="37" eb="39">
      <t>りょうきん</t>
    </rPh>
    <rPh sb="39" eb="41">
      <t>しゅうにゅう</t>
    </rPh>
    <rPh sb="42" eb="44">
      <t>げんしょう</t>
    </rPh>
    <rPh sb="45" eb="48">
      <t>ろうきゅうか</t>
    </rPh>
    <rPh sb="48" eb="50">
      <t>たいさく</t>
    </rPh>
    <rPh sb="51" eb="52">
      <t>ともな</t>
    </rPh>
    <rPh sb="53" eb="55">
      <t>ひよう</t>
    </rPh>
    <rPh sb="56" eb="58">
      <t>ぞうか</t>
    </rPh>
    <rPh sb="59" eb="61">
      <t>けねん</t>
    </rPh>
    <rPh sb="69" eb="72">
      <t>けいぞくてき</t>
    </rPh>
    <rPh sb="73" eb="75">
      <t>げんか</t>
    </rPh>
    <rPh sb="76" eb="78">
      <t>さくげん</t>
    </rPh>
    <rPh sb="79" eb="80">
      <t>と</t>
    </rPh>
    <rPh sb="81" eb="82">
      <t>く</t>
    </rPh>
    <rPh sb="84" eb="86">
      <t>てきせい</t>
    </rPh>
    <rPh sb="87" eb="89">
      <t>りょうきん</t>
    </rPh>
    <rPh sb="90" eb="92">
      <t>みなお</t>
    </rPh>
    <rPh sb="94" eb="95">
      <t>ふく</t>
    </rPh>
    <rPh sb="97" eb="99">
      <t>けんとう</t>
    </rPh>
    <rPh sb="100" eb="101">
      <t>おこな</t>
    </rPh>
    <rPh sb="102" eb="104">
      <t>ひつよう</t>
    </rPh>
    <rPh sb="109" eb="111">
      <t>るいせき</t>
    </rPh>
    <rPh sb="111" eb="114">
      <t>けっそんきん</t>
    </rPh>
    <rPh sb="114" eb="116">
      <t>ひりつ</t>
    </rPh>
    <rPh sb="117" eb="119">
      <t>そうとう</t>
    </rPh>
    <rPh sb="119" eb="120">
      <t>たか</t>
    </rPh>
    <rPh sb="121" eb="123">
      <t>すうち</t>
    </rPh>
    <rPh sb="124" eb="126">
      <t>ねんねん</t>
    </rPh>
    <rPh sb="126" eb="127">
      <t>あ</t>
    </rPh>
    <rPh sb="129" eb="131">
      <t>みこ</t>
    </rPh>
    <rPh sb="133" eb="135">
      <t>けいえい</t>
    </rPh>
    <rPh sb="135" eb="137">
      <t>かいぜん</t>
    </rPh>
    <rPh sb="138" eb="139">
      <t>はか</t>
    </rPh>
    <rPh sb="140" eb="142">
      <t>ひつよう</t>
    </rPh>
    <rPh sb="147" eb="149">
      <t>りゅうどう</t>
    </rPh>
    <rPh sb="149" eb="151">
      <t>ひりつ</t>
    </rPh>
    <rPh sb="157" eb="159">
      <t>うわまわ</t>
    </rPh>
    <rPh sb="165" eb="168">
      <t>きぎょうさい</t>
    </rPh>
    <rPh sb="168" eb="170">
      <t>ざんだか</t>
    </rPh>
    <rPh sb="170" eb="171">
      <t>たい</t>
    </rPh>
    <rPh sb="171" eb="173">
      <t>きゅうすい</t>
    </rPh>
    <rPh sb="173" eb="175">
      <t>しゅうえき</t>
    </rPh>
    <rPh sb="175" eb="177">
      <t>ひりつ</t>
    </rPh>
    <rPh sb="178" eb="181">
      <t>さくねんど</t>
    </rPh>
    <rPh sb="183" eb="184">
      <t>さ</t>
    </rPh>
    <rPh sb="192" eb="194">
      <t>るいじ</t>
    </rPh>
    <rPh sb="194" eb="196">
      <t>だんたい</t>
    </rPh>
    <rPh sb="197" eb="199">
      <t>ひかく</t>
    </rPh>
    <rPh sb="205" eb="206">
      <t>たか</t>
    </rPh>
    <rPh sb="208" eb="210">
      <t>しょうかん</t>
    </rPh>
    <rPh sb="211" eb="213">
      <t>りそく</t>
    </rPh>
    <rPh sb="214" eb="216">
      <t>しはら</t>
    </rPh>
    <rPh sb="218" eb="220">
      <t>きぎょう</t>
    </rPh>
    <rPh sb="220" eb="222">
      <t>けいえい</t>
    </rPh>
    <rPh sb="223" eb="225">
      <t>あっぱく</t>
    </rPh>
    <rPh sb="231" eb="233">
      <t>しせつ</t>
    </rPh>
    <rPh sb="233" eb="236">
      <t>りようりつ</t>
    </rPh>
    <rPh sb="237" eb="238">
      <t>おおむ</t>
    </rPh>
    <rPh sb="239" eb="241">
      <t>てきせい</t>
    </rPh>
    <rPh sb="242" eb="243">
      <t>かんが</t>
    </rPh>
    <rPh sb="247" eb="248">
      <t>ゆう</t>
    </rPh>
    <rPh sb="248" eb="250">
      <t>しゅうりつ</t>
    </rPh>
    <rPh sb="251" eb="253">
      <t>るいじ</t>
    </rPh>
    <rPh sb="253" eb="255">
      <t>だんたい</t>
    </rPh>
    <rPh sb="256" eb="258">
      <t>どうとう</t>
    </rPh>
    <rPh sb="259" eb="261">
      <t>すうち</t>
    </rPh>
    <rPh sb="268" eb="270">
      <t>こんご</t>
    </rPh>
    <rPh sb="271" eb="273">
      <t>ろうすい</t>
    </rPh>
    <rPh sb="273" eb="275">
      <t>ちょうさ</t>
    </rPh>
    <rPh sb="276" eb="277">
      <t>おこな</t>
    </rPh>
    <rPh sb="278" eb="279">
      <t>りつ</t>
    </rPh>
    <rPh sb="280" eb="282">
      <t>こうじょう</t>
    </rPh>
    <rPh sb="283" eb="284">
      <t>つと</t>
    </rPh>
    <phoneticPr fontId="1" type="Hiragana"/>
  </si>
</sst>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
                  <c:v>0</c:v>
                </c:pt>
                <c:pt idx="3" formatCode="#,##0.00;&quot;△&quot;#,##0.00">
                  <c:v>0</c:v>
                </c:pt>
                <c:pt idx="4">
                  <c:v>0.22</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c:v>
                </c:pt>
                <c:pt idx="1">
                  <c:v>0</c:v>
                </c:pt>
                <c:pt idx="2">
                  <c:v>0.44</c:v>
                </c:pt>
                <c:pt idx="3">
                  <c:v>0.52</c:v>
                </c:pt>
                <c:pt idx="4">
                  <c:v>0.47</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paperSize="9"/>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83.37</c:v>
                </c:pt>
                <c:pt idx="3">
                  <c:v>83.21</c:v>
                </c:pt>
                <c:pt idx="4">
                  <c:v>85.87</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0</c:v>
                </c:pt>
                <c:pt idx="1">
                  <c:v>0</c:v>
                </c:pt>
                <c:pt idx="2">
                  <c:v>50.24</c:v>
                </c:pt>
                <c:pt idx="3">
                  <c:v>50.29</c:v>
                </c:pt>
                <c:pt idx="4">
                  <c:v>49.64</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82.17</c:v>
                </c:pt>
                <c:pt idx="3">
                  <c:v>81.400000000000006</c:v>
                </c:pt>
                <c:pt idx="4">
                  <c:v>77.400000000000006</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0</c:v>
                </c:pt>
                <c:pt idx="1">
                  <c:v>0</c:v>
                </c:pt>
                <c:pt idx="2">
                  <c:v>78.650000000000006</c:v>
                </c:pt>
                <c:pt idx="3">
                  <c:v>77.73</c:v>
                </c:pt>
                <c:pt idx="4">
                  <c:v>78.09</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63.11</c:v>
                </c:pt>
                <c:pt idx="3">
                  <c:v>62.63</c:v>
                </c:pt>
                <c:pt idx="4">
                  <c:v>63.6</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0</c:v>
                </c:pt>
                <c:pt idx="1">
                  <c:v>0</c:v>
                </c:pt>
                <c:pt idx="2">
                  <c:v>104.47</c:v>
                </c:pt>
                <c:pt idx="3">
                  <c:v>103.81</c:v>
                </c:pt>
                <c:pt idx="4">
                  <c:v>104.35</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paperSize="9"/>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4.53</c:v>
                </c:pt>
                <c:pt idx="3">
                  <c:v>9.0500000000000007</c:v>
                </c:pt>
                <c:pt idx="4">
                  <c:v>13.36</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0</c:v>
                </c:pt>
                <c:pt idx="1">
                  <c:v>0</c:v>
                </c:pt>
                <c:pt idx="2">
                  <c:v>45.14</c:v>
                </c:pt>
                <c:pt idx="3">
                  <c:v>45.85</c:v>
                </c:pt>
                <c:pt idx="4">
                  <c:v>47.31</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5.54</c:v>
                </c:pt>
                <c:pt idx="3">
                  <c:v>5.54</c:v>
                </c:pt>
                <c:pt idx="4">
                  <c:v>6.9</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0</c:v>
                </c:pt>
                <c:pt idx="1">
                  <c:v>0</c:v>
                </c:pt>
                <c:pt idx="2">
                  <c:v>13.58</c:v>
                </c:pt>
                <c:pt idx="3">
                  <c:v>14.13</c:v>
                </c:pt>
                <c:pt idx="4">
                  <c:v>16.77</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paperSize="9"/>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89.82</c:v>
                </c:pt>
                <c:pt idx="3">
                  <c:v>179.01</c:v>
                </c:pt>
                <c:pt idx="4">
                  <c:v>266.39999999999998</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0</c:v>
                </c:pt>
                <c:pt idx="1">
                  <c:v>0</c:v>
                </c:pt>
                <c:pt idx="2">
                  <c:v>16.399999999999999</c:v>
                </c:pt>
                <c:pt idx="3">
                  <c:v>25.66</c:v>
                </c:pt>
                <c:pt idx="4">
                  <c:v>21.69</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130.78</c:v>
                </c:pt>
                <c:pt idx="3">
                  <c:v>137.72</c:v>
                </c:pt>
                <c:pt idx="4">
                  <c:v>134.13999999999999</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0</c:v>
                </c:pt>
                <c:pt idx="1">
                  <c:v>0</c:v>
                </c:pt>
                <c:pt idx="2">
                  <c:v>293.23</c:v>
                </c:pt>
                <c:pt idx="3">
                  <c:v>300.14</c:v>
                </c:pt>
                <c:pt idx="4">
                  <c:v>301.04000000000002</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2034.03</c:v>
                </c:pt>
                <c:pt idx="3">
                  <c:v>1901.71</c:v>
                </c:pt>
                <c:pt idx="4">
                  <c:v>1799.84</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0</c:v>
                </c:pt>
                <c:pt idx="1">
                  <c:v>0</c:v>
                </c:pt>
                <c:pt idx="2">
                  <c:v>542.29999999999995</c:v>
                </c:pt>
                <c:pt idx="3">
                  <c:v>566.65</c:v>
                </c:pt>
                <c:pt idx="4">
                  <c:v>551.62</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47.13</c:v>
                </c:pt>
                <c:pt idx="3">
                  <c:v>47.1</c:v>
                </c:pt>
                <c:pt idx="4">
                  <c:v>49</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0</c:v>
                </c:pt>
                <c:pt idx="1">
                  <c:v>0</c:v>
                </c:pt>
                <c:pt idx="2">
                  <c:v>87.51</c:v>
                </c:pt>
                <c:pt idx="3">
                  <c:v>84.77</c:v>
                </c:pt>
                <c:pt idx="4">
                  <c:v>87.11</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261.37</c:v>
                </c:pt>
                <c:pt idx="3">
                  <c:v>266.20999999999998</c:v>
                </c:pt>
                <c:pt idx="4">
                  <c:v>256.07</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0</c:v>
                </c:pt>
                <c:pt idx="1">
                  <c:v>0</c:v>
                </c:pt>
                <c:pt idx="2">
                  <c:v>218.42</c:v>
                </c:pt>
                <c:pt idx="3">
                  <c:v>227.27</c:v>
                </c:pt>
                <c:pt idx="4">
                  <c:v>223.98</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1052"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H1"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日高川町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5</v>
      </c>
      <c r="J7" s="13"/>
      <c r="K7" s="13"/>
      <c r="L7" s="13"/>
      <c r="M7" s="13"/>
      <c r="N7" s="13"/>
      <c r="O7" s="24"/>
      <c r="P7" s="27" t="s">
        <v>2</v>
      </c>
      <c r="Q7" s="27"/>
      <c r="R7" s="27"/>
      <c r="S7" s="27"/>
      <c r="T7" s="27"/>
      <c r="U7" s="27"/>
      <c r="V7" s="27"/>
      <c r="W7" s="27" t="s">
        <v>8</v>
      </c>
      <c r="X7" s="27"/>
      <c r="Y7" s="27"/>
      <c r="Z7" s="27"/>
      <c r="AA7" s="27"/>
      <c r="AB7" s="27"/>
      <c r="AC7" s="27"/>
      <c r="AD7" s="27" t="s">
        <v>14</v>
      </c>
      <c r="AE7" s="27"/>
      <c r="AF7" s="27"/>
      <c r="AG7" s="27"/>
      <c r="AH7" s="27"/>
      <c r="AI7" s="27"/>
      <c r="AJ7" s="27"/>
      <c r="AK7" s="18"/>
      <c r="AL7" s="27" t="s">
        <v>16</v>
      </c>
      <c r="AM7" s="27"/>
      <c r="AN7" s="27"/>
      <c r="AO7" s="27"/>
      <c r="AP7" s="27"/>
      <c r="AQ7" s="27"/>
      <c r="AR7" s="27"/>
      <c r="AS7" s="27"/>
      <c r="AT7" s="5" t="s">
        <v>13</v>
      </c>
      <c r="AU7" s="13"/>
      <c r="AV7" s="13"/>
      <c r="AW7" s="13"/>
      <c r="AX7" s="13"/>
      <c r="AY7" s="13"/>
      <c r="AZ7" s="13"/>
      <c r="BA7" s="13"/>
      <c r="BB7" s="27" t="s">
        <v>11</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A8</v>
      </c>
      <c r="X8" s="28"/>
      <c r="Y8" s="28"/>
      <c r="Z8" s="28"/>
      <c r="AA8" s="28"/>
      <c r="AB8" s="28"/>
      <c r="AC8" s="28"/>
      <c r="AD8" s="28" t="str">
        <f>データ!$M$6</f>
        <v>非設置</v>
      </c>
      <c r="AE8" s="28"/>
      <c r="AF8" s="28"/>
      <c r="AG8" s="28"/>
      <c r="AH8" s="28"/>
      <c r="AI8" s="28"/>
      <c r="AJ8" s="28"/>
      <c r="AK8" s="18"/>
      <c r="AL8" s="31">
        <f>データ!$R$6</f>
        <v>9773</v>
      </c>
      <c r="AM8" s="31"/>
      <c r="AN8" s="31"/>
      <c r="AO8" s="31"/>
      <c r="AP8" s="31"/>
      <c r="AQ8" s="31"/>
      <c r="AR8" s="31"/>
      <c r="AS8" s="31"/>
      <c r="AT8" s="7">
        <f>データ!$S$6</f>
        <v>331.59</v>
      </c>
      <c r="AU8" s="15"/>
      <c r="AV8" s="15"/>
      <c r="AW8" s="15"/>
      <c r="AX8" s="15"/>
      <c r="AY8" s="15"/>
      <c r="AZ8" s="15"/>
      <c r="BA8" s="15"/>
      <c r="BB8" s="29">
        <f>データ!$T$6</f>
        <v>29.47</v>
      </c>
      <c r="BC8" s="29"/>
      <c r="BD8" s="29"/>
      <c r="BE8" s="29"/>
      <c r="BF8" s="29"/>
      <c r="BG8" s="29"/>
      <c r="BH8" s="29"/>
      <c r="BI8" s="29"/>
      <c r="BJ8" s="3"/>
      <c r="BK8" s="3"/>
      <c r="BL8" s="38" t="s">
        <v>20</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27</v>
      </c>
      <c r="Q9" s="27"/>
      <c r="R9" s="27"/>
      <c r="S9" s="27"/>
      <c r="T9" s="27"/>
      <c r="U9" s="27"/>
      <c r="V9" s="27"/>
      <c r="W9" s="27" t="s">
        <v>29</v>
      </c>
      <c r="X9" s="27"/>
      <c r="Y9" s="27"/>
      <c r="Z9" s="27"/>
      <c r="AA9" s="27"/>
      <c r="AB9" s="27"/>
      <c r="AC9" s="27"/>
      <c r="AD9" s="2"/>
      <c r="AE9" s="2"/>
      <c r="AF9" s="2"/>
      <c r="AG9" s="2"/>
      <c r="AH9" s="18"/>
      <c r="AI9" s="18"/>
      <c r="AJ9" s="18"/>
      <c r="AK9" s="18"/>
      <c r="AL9" s="27" t="s">
        <v>4</v>
      </c>
      <c r="AM9" s="27"/>
      <c r="AN9" s="27"/>
      <c r="AO9" s="27"/>
      <c r="AP9" s="27"/>
      <c r="AQ9" s="27"/>
      <c r="AR9" s="27"/>
      <c r="AS9" s="27"/>
      <c r="AT9" s="5" t="s">
        <v>25</v>
      </c>
      <c r="AU9" s="13"/>
      <c r="AV9" s="13"/>
      <c r="AW9" s="13"/>
      <c r="AX9" s="13"/>
      <c r="AY9" s="13"/>
      <c r="AZ9" s="13"/>
      <c r="BA9" s="13"/>
      <c r="BB9" s="27" t="s">
        <v>7</v>
      </c>
      <c r="BC9" s="27"/>
      <c r="BD9" s="27"/>
      <c r="BE9" s="27"/>
      <c r="BF9" s="27"/>
      <c r="BG9" s="27"/>
      <c r="BH9" s="27"/>
      <c r="BI9" s="27"/>
      <c r="BJ9" s="3"/>
      <c r="BK9" s="3"/>
      <c r="BL9" s="39" t="s">
        <v>31</v>
      </c>
      <c r="BM9" s="49"/>
      <c r="BN9" s="56" t="s">
        <v>9</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40.44</v>
      </c>
      <c r="J10" s="15"/>
      <c r="K10" s="15"/>
      <c r="L10" s="15"/>
      <c r="M10" s="15"/>
      <c r="N10" s="15"/>
      <c r="O10" s="26"/>
      <c r="P10" s="29">
        <f>データ!$P$6</f>
        <v>95.23</v>
      </c>
      <c r="Q10" s="29"/>
      <c r="R10" s="29"/>
      <c r="S10" s="29"/>
      <c r="T10" s="29"/>
      <c r="U10" s="29"/>
      <c r="V10" s="29"/>
      <c r="W10" s="31">
        <f>データ!$Q$6</f>
        <v>2260</v>
      </c>
      <c r="X10" s="31"/>
      <c r="Y10" s="31"/>
      <c r="Z10" s="31"/>
      <c r="AA10" s="31"/>
      <c r="AB10" s="31"/>
      <c r="AC10" s="31"/>
      <c r="AD10" s="2"/>
      <c r="AE10" s="2"/>
      <c r="AF10" s="2"/>
      <c r="AG10" s="2"/>
      <c r="AH10" s="18"/>
      <c r="AI10" s="18"/>
      <c r="AJ10" s="18"/>
      <c r="AK10" s="18"/>
      <c r="AL10" s="31">
        <f>データ!$U$6</f>
        <v>9239</v>
      </c>
      <c r="AM10" s="31"/>
      <c r="AN10" s="31"/>
      <c r="AO10" s="31"/>
      <c r="AP10" s="31"/>
      <c r="AQ10" s="31"/>
      <c r="AR10" s="31"/>
      <c r="AS10" s="31"/>
      <c r="AT10" s="7">
        <f>データ!$V$6</f>
        <v>45.16</v>
      </c>
      <c r="AU10" s="15"/>
      <c r="AV10" s="15"/>
      <c r="AW10" s="15"/>
      <c r="AX10" s="15"/>
      <c r="AY10" s="15"/>
      <c r="AZ10" s="15"/>
      <c r="BA10" s="15"/>
      <c r="BB10" s="29">
        <f>データ!$W$6</f>
        <v>204.58</v>
      </c>
      <c r="BC10" s="29"/>
      <c r="BD10" s="29"/>
      <c r="BE10" s="29"/>
      <c r="BF10" s="29"/>
      <c r="BG10" s="29"/>
      <c r="BH10" s="29"/>
      <c r="BI10" s="29"/>
      <c r="BJ10" s="2"/>
      <c r="BK10" s="2"/>
      <c r="BL10" s="40" t="s">
        <v>18</v>
      </c>
      <c r="BM10" s="50"/>
      <c r="BN10" s="57" t="s">
        <v>34</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15</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36</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111</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42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44</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51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6</v>
      </c>
      <c r="C84" s="12"/>
      <c r="D84" s="12"/>
      <c r="E84" s="12" t="s">
        <v>45</v>
      </c>
      <c r="F84" s="12" t="s">
        <v>39</v>
      </c>
      <c r="G84" s="12" t="s">
        <v>46</v>
      </c>
      <c r="H84" s="12" t="s">
        <v>35</v>
      </c>
      <c r="I84" s="12" t="s">
        <v>48</v>
      </c>
      <c r="J84" s="12" t="s">
        <v>30</v>
      </c>
      <c r="K84" s="12" t="s">
        <v>50</v>
      </c>
      <c r="L84" s="12" t="s">
        <v>52</v>
      </c>
      <c r="M84" s="12" t="s">
        <v>53</v>
      </c>
      <c r="N84" s="12" t="s">
        <v>47</v>
      </c>
      <c r="O84" s="12" t="s">
        <v>40</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3"/>
  <sheetViews>
    <sheetView showGridLines="0" workbookViewId="0"/>
  </sheetViews>
  <sheetFormatPr defaultRowHeight="13.5"/>
  <cols>
    <col min="2" max="144" width="11.875" customWidth="1"/>
  </cols>
  <sheetData>
    <row r="1" spans="1:144">
      <c r="A1" t="s">
        <v>54</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56</v>
      </c>
      <c r="B3" s="72" t="s">
        <v>58</v>
      </c>
      <c r="C3" s="72" t="s">
        <v>43</v>
      </c>
      <c r="D3" s="72" t="s">
        <v>24</v>
      </c>
      <c r="E3" s="72" t="s">
        <v>32</v>
      </c>
      <c r="F3" s="72" t="s">
        <v>49</v>
      </c>
      <c r="G3" s="72" t="s">
        <v>59</v>
      </c>
      <c r="H3" s="80" t="s">
        <v>12</v>
      </c>
      <c r="I3" s="83"/>
      <c r="J3" s="83"/>
      <c r="K3" s="83"/>
      <c r="L3" s="83"/>
      <c r="M3" s="83"/>
      <c r="N3" s="83"/>
      <c r="O3" s="83"/>
      <c r="P3" s="83"/>
      <c r="Q3" s="83"/>
      <c r="R3" s="83"/>
      <c r="S3" s="83"/>
      <c r="T3" s="83"/>
      <c r="U3" s="83"/>
      <c r="V3" s="83"/>
      <c r="W3" s="87"/>
      <c r="X3" s="89" t="s">
        <v>60</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42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57</v>
      </c>
      <c r="B4" s="73"/>
      <c r="C4" s="73"/>
      <c r="D4" s="73"/>
      <c r="E4" s="73"/>
      <c r="F4" s="73"/>
      <c r="G4" s="73"/>
      <c r="H4" s="81"/>
      <c r="I4" s="84"/>
      <c r="J4" s="84"/>
      <c r="K4" s="84"/>
      <c r="L4" s="84"/>
      <c r="M4" s="84"/>
      <c r="N4" s="84"/>
      <c r="O4" s="84"/>
      <c r="P4" s="84"/>
      <c r="Q4" s="84"/>
      <c r="R4" s="84"/>
      <c r="S4" s="84"/>
      <c r="T4" s="84"/>
      <c r="U4" s="84"/>
      <c r="V4" s="84"/>
      <c r="W4" s="88"/>
      <c r="X4" s="90" t="s">
        <v>19</v>
      </c>
      <c r="Y4" s="90"/>
      <c r="Z4" s="90"/>
      <c r="AA4" s="90"/>
      <c r="AB4" s="90"/>
      <c r="AC4" s="90"/>
      <c r="AD4" s="90"/>
      <c r="AE4" s="90"/>
      <c r="AF4" s="90"/>
      <c r="AG4" s="90"/>
      <c r="AH4" s="90"/>
      <c r="AI4" s="90" t="s">
        <v>33</v>
      </c>
      <c r="AJ4" s="90"/>
      <c r="AK4" s="90"/>
      <c r="AL4" s="90"/>
      <c r="AM4" s="90"/>
      <c r="AN4" s="90"/>
      <c r="AO4" s="90"/>
      <c r="AP4" s="90"/>
      <c r="AQ4" s="90"/>
      <c r="AR4" s="90"/>
      <c r="AS4" s="90"/>
      <c r="AT4" s="90" t="s">
        <v>61</v>
      </c>
      <c r="AU4" s="90"/>
      <c r="AV4" s="90"/>
      <c r="AW4" s="90"/>
      <c r="AX4" s="90"/>
      <c r="AY4" s="90"/>
      <c r="AZ4" s="90"/>
      <c r="BA4" s="90"/>
      <c r="BB4" s="90"/>
      <c r="BC4" s="90"/>
      <c r="BD4" s="90"/>
      <c r="BE4" s="90" t="s">
        <v>41</v>
      </c>
      <c r="BF4" s="90"/>
      <c r="BG4" s="90"/>
      <c r="BH4" s="90"/>
      <c r="BI4" s="90"/>
      <c r="BJ4" s="90"/>
      <c r="BK4" s="90"/>
      <c r="BL4" s="90"/>
      <c r="BM4" s="90"/>
      <c r="BN4" s="90"/>
      <c r="BO4" s="90"/>
      <c r="BP4" s="90" t="s">
        <v>62</v>
      </c>
      <c r="BQ4" s="90"/>
      <c r="BR4" s="90"/>
      <c r="BS4" s="90"/>
      <c r="BT4" s="90"/>
      <c r="BU4" s="90"/>
      <c r="BV4" s="90"/>
      <c r="BW4" s="90"/>
      <c r="BX4" s="90"/>
      <c r="BY4" s="90"/>
      <c r="BZ4" s="90"/>
      <c r="CA4" s="90" t="s">
        <v>63</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37</v>
      </c>
      <c r="DI4" s="90"/>
      <c r="DJ4" s="90"/>
      <c r="DK4" s="90"/>
      <c r="DL4" s="90"/>
      <c r="DM4" s="90"/>
      <c r="DN4" s="90"/>
      <c r="DO4" s="90"/>
      <c r="DP4" s="90"/>
      <c r="DQ4" s="90"/>
      <c r="DR4" s="90"/>
      <c r="DS4" s="90" t="s">
        <v>28</v>
      </c>
      <c r="DT4" s="90"/>
      <c r="DU4" s="90"/>
      <c r="DV4" s="90"/>
      <c r="DW4" s="90"/>
      <c r="DX4" s="90"/>
      <c r="DY4" s="90"/>
      <c r="DZ4" s="90"/>
      <c r="EA4" s="90"/>
      <c r="EB4" s="90"/>
      <c r="EC4" s="90"/>
      <c r="ED4" s="90" t="s">
        <v>66</v>
      </c>
      <c r="EE4" s="90"/>
      <c r="EF4" s="90"/>
      <c r="EG4" s="90"/>
      <c r="EH4" s="90"/>
      <c r="EI4" s="90"/>
      <c r="EJ4" s="90"/>
      <c r="EK4" s="90"/>
      <c r="EL4" s="90"/>
      <c r="EM4" s="90"/>
      <c r="EN4" s="90"/>
    </row>
    <row r="5" spans="1:144">
      <c r="A5" s="70" t="s">
        <v>68</v>
      </c>
      <c r="B5" s="74"/>
      <c r="C5" s="74"/>
      <c r="D5" s="74"/>
      <c r="E5" s="74"/>
      <c r="F5" s="74"/>
      <c r="G5" s="74"/>
      <c r="H5" s="82" t="s">
        <v>67</v>
      </c>
      <c r="I5" s="82" t="s">
        <v>69</v>
      </c>
      <c r="J5" s="82" t="s">
        <v>70</v>
      </c>
      <c r="K5" s="82" t="s">
        <v>71</v>
      </c>
      <c r="L5" s="82" t="s">
        <v>72</v>
      </c>
      <c r="M5" s="82" t="s">
        <v>14</v>
      </c>
      <c r="N5" s="82" t="s">
        <v>73</v>
      </c>
      <c r="O5" s="82" t="s">
        <v>74</v>
      </c>
      <c r="P5" s="82" t="s">
        <v>75</v>
      </c>
      <c r="Q5" s="82" t="s">
        <v>76</v>
      </c>
      <c r="R5" s="82" t="s">
        <v>77</v>
      </c>
      <c r="S5" s="82" t="s">
        <v>78</v>
      </c>
      <c r="T5" s="82" t="s">
        <v>79</v>
      </c>
      <c r="U5" s="82" t="s">
        <v>80</v>
      </c>
      <c r="V5" s="82" t="s">
        <v>81</v>
      </c>
      <c r="W5" s="82" t="s">
        <v>82</v>
      </c>
      <c r="X5" s="82" t="s">
        <v>83</v>
      </c>
      <c r="Y5" s="82" t="s">
        <v>84</v>
      </c>
      <c r="Z5" s="82" t="s">
        <v>85</v>
      </c>
      <c r="AA5" s="82" t="s">
        <v>86</v>
      </c>
      <c r="AB5" s="82" t="s">
        <v>87</v>
      </c>
      <c r="AC5" s="82" t="s">
        <v>88</v>
      </c>
      <c r="AD5" s="82" t="s">
        <v>89</v>
      </c>
      <c r="AE5" s="82" t="s">
        <v>90</v>
      </c>
      <c r="AF5" s="82" t="s">
        <v>91</v>
      </c>
      <c r="AG5" s="82" t="s">
        <v>92</v>
      </c>
      <c r="AH5" s="82" t="s">
        <v>6</v>
      </c>
      <c r="AI5" s="82" t="s">
        <v>83</v>
      </c>
      <c r="AJ5" s="82" t="s">
        <v>84</v>
      </c>
      <c r="AK5" s="82" t="s">
        <v>85</v>
      </c>
      <c r="AL5" s="82" t="s">
        <v>86</v>
      </c>
      <c r="AM5" s="82" t="s">
        <v>87</v>
      </c>
      <c r="AN5" s="82" t="s">
        <v>88</v>
      </c>
      <c r="AO5" s="82" t="s">
        <v>89</v>
      </c>
      <c r="AP5" s="82" t="s">
        <v>90</v>
      </c>
      <c r="AQ5" s="82" t="s">
        <v>91</v>
      </c>
      <c r="AR5" s="82" t="s">
        <v>92</v>
      </c>
      <c r="AS5" s="82" t="s">
        <v>93</v>
      </c>
      <c r="AT5" s="82" t="s">
        <v>83</v>
      </c>
      <c r="AU5" s="82" t="s">
        <v>84</v>
      </c>
      <c r="AV5" s="82" t="s">
        <v>85</v>
      </c>
      <c r="AW5" s="82" t="s">
        <v>86</v>
      </c>
      <c r="AX5" s="82" t="s">
        <v>87</v>
      </c>
      <c r="AY5" s="82" t="s">
        <v>88</v>
      </c>
      <c r="AZ5" s="82" t="s">
        <v>89</v>
      </c>
      <c r="BA5" s="82" t="s">
        <v>90</v>
      </c>
      <c r="BB5" s="82" t="s">
        <v>91</v>
      </c>
      <c r="BC5" s="82" t="s">
        <v>92</v>
      </c>
      <c r="BD5" s="82" t="s">
        <v>93</v>
      </c>
      <c r="BE5" s="82" t="s">
        <v>83</v>
      </c>
      <c r="BF5" s="82" t="s">
        <v>84</v>
      </c>
      <c r="BG5" s="82" t="s">
        <v>85</v>
      </c>
      <c r="BH5" s="82" t="s">
        <v>86</v>
      </c>
      <c r="BI5" s="82" t="s">
        <v>87</v>
      </c>
      <c r="BJ5" s="82" t="s">
        <v>88</v>
      </c>
      <c r="BK5" s="82" t="s">
        <v>89</v>
      </c>
      <c r="BL5" s="82" t="s">
        <v>90</v>
      </c>
      <c r="BM5" s="82" t="s">
        <v>91</v>
      </c>
      <c r="BN5" s="82" t="s">
        <v>92</v>
      </c>
      <c r="BO5" s="82" t="s">
        <v>93</v>
      </c>
      <c r="BP5" s="82" t="s">
        <v>83</v>
      </c>
      <c r="BQ5" s="82" t="s">
        <v>84</v>
      </c>
      <c r="BR5" s="82" t="s">
        <v>85</v>
      </c>
      <c r="BS5" s="82" t="s">
        <v>86</v>
      </c>
      <c r="BT5" s="82" t="s">
        <v>87</v>
      </c>
      <c r="BU5" s="82" t="s">
        <v>88</v>
      </c>
      <c r="BV5" s="82" t="s">
        <v>89</v>
      </c>
      <c r="BW5" s="82" t="s">
        <v>90</v>
      </c>
      <c r="BX5" s="82" t="s">
        <v>91</v>
      </c>
      <c r="BY5" s="82" t="s">
        <v>92</v>
      </c>
      <c r="BZ5" s="82" t="s">
        <v>93</v>
      </c>
      <c r="CA5" s="82" t="s">
        <v>83</v>
      </c>
      <c r="CB5" s="82" t="s">
        <v>84</v>
      </c>
      <c r="CC5" s="82" t="s">
        <v>85</v>
      </c>
      <c r="CD5" s="82" t="s">
        <v>86</v>
      </c>
      <c r="CE5" s="82" t="s">
        <v>87</v>
      </c>
      <c r="CF5" s="82" t="s">
        <v>88</v>
      </c>
      <c r="CG5" s="82" t="s">
        <v>89</v>
      </c>
      <c r="CH5" s="82" t="s">
        <v>90</v>
      </c>
      <c r="CI5" s="82" t="s">
        <v>91</v>
      </c>
      <c r="CJ5" s="82" t="s">
        <v>92</v>
      </c>
      <c r="CK5" s="82" t="s">
        <v>93</v>
      </c>
      <c r="CL5" s="82" t="s">
        <v>83</v>
      </c>
      <c r="CM5" s="82" t="s">
        <v>84</v>
      </c>
      <c r="CN5" s="82" t="s">
        <v>85</v>
      </c>
      <c r="CO5" s="82" t="s">
        <v>86</v>
      </c>
      <c r="CP5" s="82" t="s">
        <v>87</v>
      </c>
      <c r="CQ5" s="82" t="s">
        <v>88</v>
      </c>
      <c r="CR5" s="82" t="s">
        <v>89</v>
      </c>
      <c r="CS5" s="82" t="s">
        <v>90</v>
      </c>
      <c r="CT5" s="82" t="s">
        <v>91</v>
      </c>
      <c r="CU5" s="82" t="s">
        <v>92</v>
      </c>
      <c r="CV5" s="82" t="s">
        <v>93</v>
      </c>
      <c r="CW5" s="82" t="s">
        <v>83</v>
      </c>
      <c r="CX5" s="82" t="s">
        <v>84</v>
      </c>
      <c r="CY5" s="82" t="s">
        <v>85</v>
      </c>
      <c r="CZ5" s="82" t="s">
        <v>86</v>
      </c>
      <c r="DA5" s="82" t="s">
        <v>87</v>
      </c>
      <c r="DB5" s="82" t="s">
        <v>88</v>
      </c>
      <c r="DC5" s="82" t="s">
        <v>89</v>
      </c>
      <c r="DD5" s="82" t="s">
        <v>90</v>
      </c>
      <c r="DE5" s="82" t="s">
        <v>91</v>
      </c>
      <c r="DF5" s="82" t="s">
        <v>92</v>
      </c>
      <c r="DG5" s="82" t="s">
        <v>93</v>
      </c>
      <c r="DH5" s="82" t="s">
        <v>83</v>
      </c>
      <c r="DI5" s="82" t="s">
        <v>84</v>
      </c>
      <c r="DJ5" s="82" t="s">
        <v>85</v>
      </c>
      <c r="DK5" s="82" t="s">
        <v>86</v>
      </c>
      <c r="DL5" s="82" t="s">
        <v>87</v>
      </c>
      <c r="DM5" s="82" t="s">
        <v>88</v>
      </c>
      <c r="DN5" s="82" t="s">
        <v>89</v>
      </c>
      <c r="DO5" s="82" t="s">
        <v>90</v>
      </c>
      <c r="DP5" s="82" t="s">
        <v>91</v>
      </c>
      <c r="DQ5" s="82" t="s">
        <v>92</v>
      </c>
      <c r="DR5" s="82" t="s">
        <v>93</v>
      </c>
      <c r="DS5" s="82" t="s">
        <v>83</v>
      </c>
      <c r="DT5" s="82" t="s">
        <v>84</v>
      </c>
      <c r="DU5" s="82" t="s">
        <v>85</v>
      </c>
      <c r="DV5" s="82" t="s">
        <v>86</v>
      </c>
      <c r="DW5" s="82" t="s">
        <v>87</v>
      </c>
      <c r="DX5" s="82" t="s">
        <v>88</v>
      </c>
      <c r="DY5" s="82" t="s">
        <v>89</v>
      </c>
      <c r="DZ5" s="82" t="s">
        <v>90</v>
      </c>
      <c r="EA5" s="82" t="s">
        <v>91</v>
      </c>
      <c r="EB5" s="82" t="s">
        <v>92</v>
      </c>
      <c r="EC5" s="82" t="s">
        <v>93</v>
      </c>
      <c r="ED5" s="82" t="s">
        <v>83</v>
      </c>
      <c r="EE5" s="82" t="s">
        <v>84</v>
      </c>
      <c r="EF5" s="82" t="s">
        <v>85</v>
      </c>
      <c r="EG5" s="82" t="s">
        <v>86</v>
      </c>
      <c r="EH5" s="82" t="s">
        <v>87</v>
      </c>
      <c r="EI5" s="82" t="s">
        <v>88</v>
      </c>
      <c r="EJ5" s="82" t="s">
        <v>89</v>
      </c>
      <c r="EK5" s="82" t="s">
        <v>90</v>
      </c>
      <c r="EL5" s="82" t="s">
        <v>91</v>
      </c>
      <c r="EM5" s="82" t="s">
        <v>92</v>
      </c>
      <c r="EN5" s="82" t="s">
        <v>93</v>
      </c>
    </row>
    <row r="6" spans="1:144" s="69" customFormat="1">
      <c r="A6" s="70" t="s">
        <v>94</v>
      </c>
      <c r="B6" s="75">
        <f t="shared" ref="B6:W6" si="1">B7</f>
        <v>2019</v>
      </c>
      <c r="C6" s="75">
        <f t="shared" si="1"/>
        <v>303925</v>
      </c>
      <c r="D6" s="75">
        <f t="shared" si="1"/>
        <v>46</v>
      </c>
      <c r="E6" s="75">
        <f t="shared" si="1"/>
        <v>1</v>
      </c>
      <c r="F6" s="75">
        <f t="shared" si="1"/>
        <v>0</v>
      </c>
      <c r="G6" s="75">
        <f t="shared" si="1"/>
        <v>1</v>
      </c>
      <c r="H6" s="75" t="str">
        <f t="shared" si="1"/>
        <v>和歌山県　日高川町</v>
      </c>
      <c r="I6" s="75" t="str">
        <f t="shared" si="1"/>
        <v>法適用</v>
      </c>
      <c r="J6" s="75" t="str">
        <f t="shared" si="1"/>
        <v>水道事業</v>
      </c>
      <c r="K6" s="75" t="str">
        <f t="shared" si="1"/>
        <v>末端給水事業</v>
      </c>
      <c r="L6" s="75" t="str">
        <f t="shared" si="1"/>
        <v>A8</v>
      </c>
      <c r="M6" s="75" t="str">
        <f t="shared" si="1"/>
        <v>非設置</v>
      </c>
      <c r="N6" s="85" t="str">
        <f t="shared" si="1"/>
        <v>-</v>
      </c>
      <c r="O6" s="85">
        <f t="shared" si="1"/>
        <v>40.44</v>
      </c>
      <c r="P6" s="85">
        <f t="shared" si="1"/>
        <v>95.23</v>
      </c>
      <c r="Q6" s="85">
        <f t="shared" si="1"/>
        <v>2260</v>
      </c>
      <c r="R6" s="85">
        <f t="shared" si="1"/>
        <v>9773</v>
      </c>
      <c r="S6" s="85">
        <f t="shared" si="1"/>
        <v>331.59</v>
      </c>
      <c r="T6" s="85">
        <f t="shared" si="1"/>
        <v>29.47</v>
      </c>
      <c r="U6" s="85">
        <f t="shared" si="1"/>
        <v>9239</v>
      </c>
      <c r="V6" s="85">
        <f t="shared" si="1"/>
        <v>45.16</v>
      </c>
      <c r="W6" s="85">
        <f t="shared" si="1"/>
        <v>204.58</v>
      </c>
      <c r="X6" s="91" t="str">
        <f t="shared" ref="X6:AG6" si="2">IF(X7="",NA(),X7)</f>
        <v>-</v>
      </c>
      <c r="Y6" s="91" t="str">
        <f t="shared" si="2"/>
        <v>-</v>
      </c>
      <c r="Z6" s="91">
        <f t="shared" si="2"/>
        <v>63.11</v>
      </c>
      <c r="AA6" s="91">
        <f t="shared" si="2"/>
        <v>62.63</v>
      </c>
      <c r="AB6" s="91">
        <f t="shared" si="2"/>
        <v>63.6</v>
      </c>
      <c r="AC6" s="91" t="str">
        <f t="shared" si="2"/>
        <v>-</v>
      </c>
      <c r="AD6" s="91" t="str">
        <f t="shared" si="2"/>
        <v>-</v>
      </c>
      <c r="AE6" s="91">
        <f t="shared" si="2"/>
        <v>104.47</v>
      </c>
      <c r="AF6" s="91">
        <f t="shared" si="2"/>
        <v>103.81</v>
      </c>
      <c r="AG6" s="91">
        <f t="shared" si="2"/>
        <v>104.35</v>
      </c>
      <c r="AH6" s="85" t="str">
        <f>IF(AH7="","",IF(AH7="-","【-】","【"&amp;SUBSTITUTE(TEXT(AH7,"#,##0.00"),"-","△")&amp;"】"))</f>
        <v>【112.01】</v>
      </c>
      <c r="AI6" s="91" t="str">
        <f t="shared" ref="AI6:AR6" si="3">IF(AI7="",NA(),AI7)</f>
        <v>-</v>
      </c>
      <c r="AJ6" s="91" t="str">
        <f t="shared" si="3"/>
        <v>-</v>
      </c>
      <c r="AK6" s="91">
        <f t="shared" si="3"/>
        <v>89.82</v>
      </c>
      <c r="AL6" s="91">
        <f t="shared" si="3"/>
        <v>179.01</v>
      </c>
      <c r="AM6" s="91">
        <f t="shared" si="3"/>
        <v>266.39999999999998</v>
      </c>
      <c r="AN6" s="91" t="str">
        <f t="shared" si="3"/>
        <v>-</v>
      </c>
      <c r="AO6" s="91" t="str">
        <f t="shared" si="3"/>
        <v>-</v>
      </c>
      <c r="AP6" s="91">
        <f t="shared" si="3"/>
        <v>16.399999999999999</v>
      </c>
      <c r="AQ6" s="91">
        <f t="shared" si="3"/>
        <v>25.66</v>
      </c>
      <c r="AR6" s="91">
        <f t="shared" si="3"/>
        <v>21.69</v>
      </c>
      <c r="AS6" s="85" t="str">
        <f>IF(AS7="","",IF(AS7="-","【-】","【"&amp;SUBSTITUTE(TEXT(AS7,"#,##0.00"),"-","△")&amp;"】"))</f>
        <v>【1.08】</v>
      </c>
      <c r="AT6" s="91" t="str">
        <f t="shared" ref="AT6:BC6" si="4">IF(AT7="",NA(),AT7)</f>
        <v>-</v>
      </c>
      <c r="AU6" s="91" t="str">
        <f t="shared" si="4"/>
        <v>-</v>
      </c>
      <c r="AV6" s="91">
        <f t="shared" si="4"/>
        <v>130.78</v>
      </c>
      <c r="AW6" s="91">
        <f t="shared" si="4"/>
        <v>137.72</v>
      </c>
      <c r="AX6" s="91">
        <f t="shared" si="4"/>
        <v>134.13999999999999</v>
      </c>
      <c r="AY6" s="91" t="str">
        <f t="shared" si="4"/>
        <v>-</v>
      </c>
      <c r="AZ6" s="91" t="str">
        <f t="shared" si="4"/>
        <v>-</v>
      </c>
      <c r="BA6" s="91">
        <f t="shared" si="4"/>
        <v>293.23</v>
      </c>
      <c r="BB6" s="91">
        <f t="shared" si="4"/>
        <v>300.14</v>
      </c>
      <c r="BC6" s="91">
        <f t="shared" si="4"/>
        <v>301.04000000000002</v>
      </c>
      <c r="BD6" s="85" t="str">
        <f>IF(BD7="","",IF(BD7="-","【-】","【"&amp;SUBSTITUTE(TEXT(BD7,"#,##0.00"),"-","△")&amp;"】"))</f>
        <v>【264.97】</v>
      </c>
      <c r="BE6" s="91" t="str">
        <f t="shared" ref="BE6:BN6" si="5">IF(BE7="",NA(),BE7)</f>
        <v>-</v>
      </c>
      <c r="BF6" s="91" t="str">
        <f t="shared" si="5"/>
        <v>-</v>
      </c>
      <c r="BG6" s="91">
        <f t="shared" si="5"/>
        <v>2034.03</v>
      </c>
      <c r="BH6" s="91">
        <f t="shared" si="5"/>
        <v>1901.71</v>
      </c>
      <c r="BI6" s="91">
        <f t="shared" si="5"/>
        <v>1799.84</v>
      </c>
      <c r="BJ6" s="91" t="str">
        <f t="shared" si="5"/>
        <v>-</v>
      </c>
      <c r="BK6" s="91" t="str">
        <f t="shared" si="5"/>
        <v>-</v>
      </c>
      <c r="BL6" s="91">
        <f t="shared" si="5"/>
        <v>542.29999999999995</v>
      </c>
      <c r="BM6" s="91">
        <f t="shared" si="5"/>
        <v>566.65</v>
      </c>
      <c r="BN6" s="91">
        <f t="shared" si="5"/>
        <v>551.62</v>
      </c>
      <c r="BO6" s="85" t="str">
        <f>IF(BO7="","",IF(BO7="-","【-】","【"&amp;SUBSTITUTE(TEXT(BO7,"#,##0.00"),"-","△")&amp;"】"))</f>
        <v>【266.61】</v>
      </c>
      <c r="BP6" s="91" t="str">
        <f t="shared" ref="BP6:BY6" si="6">IF(BP7="",NA(),BP7)</f>
        <v>-</v>
      </c>
      <c r="BQ6" s="91" t="str">
        <f t="shared" si="6"/>
        <v>-</v>
      </c>
      <c r="BR6" s="91">
        <f t="shared" si="6"/>
        <v>47.13</v>
      </c>
      <c r="BS6" s="91">
        <f t="shared" si="6"/>
        <v>47.1</v>
      </c>
      <c r="BT6" s="91">
        <f t="shared" si="6"/>
        <v>49</v>
      </c>
      <c r="BU6" s="91" t="str">
        <f t="shared" si="6"/>
        <v>-</v>
      </c>
      <c r="BV6" s="91" t="str">
        <f t="shared" si="6"/>
        <v>-</v>
      </c>
      <c r="BW6" s="91">
        <f t="shared" si="6"/>
        <v>87.51</v>
      </c>
      <c r="BX6" s="91">
        <f t="shared" si="6"/>
        <v>84.77</v>
      </c>
      <c r="BY6" s="91">
        <f t="shared" si="6"/>
        <v>87.11</v>
      </c>
      <c r="BZ6" s="85" t="str">
        <f>IF(BZ7="","",IF(BZ7="-","【-】","【"&amp;SUBSTITUTE(TEXT(BZ7,"#,##0.00"),"-","△")&amp;"】"))</f>
        <v>【103.24】</v>
      </c>
      <c r="CA6" s="91" t="str">
        <f t="shared" ref="CA6:CJ6" si="7">IF(CA7="",NA(),CA7)</f>
        <v>-</v>
      </c>
      <c r="CB6" s="91" t="str">
        <f t="shared" si="7"/>
        <v>-</v>
      </c>
      <c r="CC6" s="91">
        <f t="shared" si="7"/>
        <v>261.37</v>
      </c>
      <c r="CD6" s="91">
        <f t="shared" si="7"/>
        <v>266.20999999999998</v>
      </c>
      <c r="CE6" s="91">
        <f t="shared" si="7"/>
        <v>256.07</v>
      </c>
      <c r="CF6" s="91" t="str">
        <f t="shared" si="7"/>
        <v>-</v>
      </c>
      <c r="CG6" s="91" t="str">
        <f t="shared" si="7"/>
        <v>-</v>
      </c>
      <c r="CH6" s="91">
        <f t="shared" si="7"/>
        <v>218.42</v>
      </c>
      <c r="CI6" s="91">
        <f t="shared" si="7"/>
        <v>227.27</v>
      </c>
      <c r="CJ6" s="91">
        <f t="shared" si="7"/>
        <v>223.98</v>
      </c>
      <c r="CK6" s="85" t="str">
        <f>IF(CK7="","",IF(CK7="-","【-】","【"&amp;SUBSTITUTE(TEXT(CK7,"#,##0.00"),"-","△")&amp;"】"))</f>
        <v>【168.38】</v>
      </c>
      <c r="CL6" s="91" t="str">
        <f t="shared" ref="CL6:CU6" si="8">IF(CL7="",NA(),CL7)</f>
        <v>-</v>
      </c>
      <c r="CM6" s="91" t="str">
        <f t="shared" si="8"/>
        <v>-</v>
      </c>
      <c r="CN6" s="91">
        <f t="shared" si="8"/>
        <v>83.37</v>
      </c>
      <c r="CO6" s="91">
        <f t="shared" si="8"/>
        <v>83.21</v>
      </c>
      <c r="CP6" s="91">
        <f t="shared" si="8"/>
        <v>85.87</v>
      </c>
      <c r="CQ6" s="91" t="str">
        <f t="shared" si="8"/>
        <v>-</v>
      </c>
      <c r="CR6" s="91" t="str">
        <f t="shared" si="8"/>
        <v>-</v>
      </c>
      <c r="CS6" s="91">
        <f t="shared" si="8"/>
        <v>50.24</v>
      </c>
      <c r="CT6" s="91">
        <f t="shared" si="8"/>
        <v>50.29</v>
      </c>
      <c r="CU6" s="91">
        <f t="shared" si="8"/>
        <v>49.64</v>
      </c>
      <c r="CV6" s="85" t="str">
        <f>IF(CV7="","",IF(CV7="-","【-】","【"&amp;SUBSTITUTE(TEXT(CV7,"#,##0.00"),"-","△")&amp;"】"))</f>
        <v>【60.00】</v>
      </c>
      <c r="CW6" s="91" t="str">
        <f t="shared" ref="CW6:DF6" si="9">IF(CW7="",NA(),CW7)</f>
        <v>-</v>
      </c>
      <c r="CX6" s="91" t="str">
        <f t="shared" si="9"/>
        <v>-</v>
      </c>
      <c r="CY6" s="91">
        <f t="shared" si="9"/>
        <v>82.17</v>
      </c>
      <c r="CZ6" s="91">
        <f t="shared" si="9"/>
        <v>81.400000000000006</v>
      </c>
      <c r="DA6" s="91">
        <f t="shared" si="9"/>
        <v>77.400000000000006</v>
      </c>
      <c r="DB6" s="91" t="str">
        <f t="shared" si="9"/>
        <v>-</v>
      </c>
      <c r="DC6" s="91" t="str">
        <f t="shared" si="9"/>
        <v>-</v>
      </c>
      <c r="DD6" s="91">
        <f t="shared" si="9"/>
        <v>78.650000000000006</v>
      </c>
      <c r="DE6" s="91">
        <f t="shared" si="9"/>
        <v>77.73</v>
      </c>
      <c r="DF6" s="91">
        <f t="shared" si="9"/>
        <v>78.09</v>
      </c>
      <c r="DG6" s="85" t="str">
        <f>IF(DG7="","",IF(DG7="-","【-】","【"&amp;SUBSTITUTE(TEXT(DG7,"#,##0.00"),"-","△")&amp;"】"))</f>
        <v>【89.80】</v>
      </c>
      <c r="DH6" s="91" t="str">
        <f t="shared" ref="DH6:DQ6" si="10">IF(DH7="",NA(),DH7)</f>
        <v>-</v>
      </c>
      <c r="DI6" s="91" t="str">
        <f t="shared" si="10"/>
        <v>-</v>
      </c>
      <c r="DJ6" s="91">
        <f t="shared" si="10"/>
        <v>4.53</v>
      </c>
      <c r="DK6" s="91">
        <f t="shared" si="10"/>
        <v>9.0500000000000007</v>
      </c>
      <c r="DL6" s="91">
        <f t="shared" si="10"/>
        <v>13.36</v>
      </c>
      <c r="DM6" s="91" t="str">
        <f t="shared" si="10"/>
        <v>-</v>
      </c>
      <c r="DN6" s="91" t="str">
        <f t="shared" si="10"/>
        <v>-</v>
      </c>
      <c r="DO6" s="91">
        <f t="shared" si="10"/>
        <v>45.14</v>
      </c>
      <c r="DP6" s="91">
        <f t="shared" si="10"/>
        <v>45.85</v>
      </c>
      <c r="DQ6" s="91">
        <f t="shared" si="10"/>
        <v>47.31</v>
      </c>
      <c r="DR6" s="85" t="str">
        <f>IF(DR7="","",IF(DR7="-","【-】","【"&amp;SUBSTITUTE(TEXT(DR7,"#,##0.00"),"-","△")&amp;"】"))</f>
        <v>【49.59】</v>
      </c>
      <c r="DS6" s="91" t="str">
        <f t="shared" ref="DS6:EB6" si="11">IF(DS7="",NA(),DS7)</f>
        <v>-</v>
      </c>
      <c r="DT6" s="91" t="str">
        <f t="shared" si="11"/>
        <v>-</v>
      </c>
      <c r="DU6" s="91">
        <f t="shared" si="11"/>
        <v>5.54</v>
      </c>
      <c r="DV6" s="91">
        <f t="shared" si="11"/>
        <v>5.54</v>
      </c>
      <c r="DW6" s="91">
        <f t="shared" si="11"/>
        <v>6.9</v>
      </c>
      <c r="DX6" s="91" t="str">
        <f t="shared" si="11"/>
        <v>-</v>
      </c>
      <c r="DY6" s="91" t="str">
        <f t="shared" si="11"/>
        <v>-</v>
      </c>
      <c r="DZ6" s="91">
        <f t="shared" si="11"/>
        <v>13.58</v>
      </c>
      <c r="EA6" s="91">
        <f t="shared" si="11"/>
        <v>14.13</v>
      </c>
      <c r="EB6" s="91">
        <f t="shared" si="11"/>
        <v>16.77</v>
      </c>
      <c r="EC6" s="85" t="str">
        <f>IF(EC7="","",IF(EC7="-","【-】","【"&amp;SUBSTITUTE(TEXT(EC7,"#,##0.00"),"-","△")&amp;"】"))</f>
        <v>【19.44】</v>
      </c>
      <c r="ED6" s="91" t="str">
        <f t="shared" ref="ED6:EM6" si="12">IF(ED7="",NA(),ED7)</f>
        <v>-</v>
      </c>
      <c r="EE6" s="91" t="str">
        <f t="shared" si="12"/>
        <v>-</v>
      </c>
      <c r="EF6" s="85">
        <f t="shared" si="12"/>
        <v>0</v>
      </c>
      <c r="EG6" s="85">
        <f t="shared" si="12"/>
        <v>0</v>
      </c>
      <c r="EH6" s="91">
        <f t="shared" si="12"/>
        <v>0.22</v>
      </c>
      <c r="EI6" s="91" t="str">
        <f t="shared" si="12"/>
        <v>-</v>
      </c>
      <c r="EJ6" s="91" t="str">
        <f t="shared" si="12"/>
        <v>-</v>
      </c>
      <c r="EK6" s="91">
        <f t="shared" si="12"/>
        <v>0.44</v>
      </c>
      <c r="EL6" s="91">
        <f t="shared" si="12"/>
        <v>0.52</v>
      </c>
      <c r="EM6" s="91">
        <f t="shared" si="12"/>
        <v>0.47</v>
      </c>
      <c r="EN6" s="85" t="str">
        <f>IF(EN7="","",IF(EN7="-","【-】","【"&amp;SUBSTITUTE(TEXT(EN7,"#,##0.00"),"-","△")&amp;"】"))</f>
        <v>【0.68】</v>
      </c>
    </row>
    <row r="7" spans="1:144" s="69" customFormat="1">
      <c r="A7" s="70"/>
      <c r="B7" s="76">
        <v>2019</v>
      </c>
      <c r="C7" s="76">
        <v>303925</v>
      </c>
      <c r="D7" s="76">
        <v>46</v>
      </c>
      <c r="E7" s="76">
        <v>1</v>
      </c>
      <c r="F7" s="76">
        <v>0</v>
      </c>
      <c r="G7" s="76">
        <v>1</v>
      </c>
      <c r="H7" s="76" t="s">
        <v>3</v>
      </c>
      <c r="I7" s="76" t="s">
        <v>95</v>
      </c>
      <c r="J7" s="76" t="s">
        <v>96</v>
      </c>
      <c r="K7" s="76" t="s">
        <v>97</v>
      </c>
      <c r="L7" s="76" t="s">
        <v>98</v>
      </c>
      <c r="M7" s="76" t="s">
        <v>99</v>
      </c>
      <c r="N7" s="86" t="s">
        <v>100</v>
      </c>
      <c r="O7" s="86">
        <v>40.44</v>
      </c>
      <c r="P7" s="86">
        <v>95.23</v>
      </c>
      <c r="Q7" s="86">
        <v>2260</v>
      </c>
      <c r="R7" s="86">
        <v>9773</v>
      </c>
      <c r="S7" s="86">
        <v>331.59</v>
      </c>
      <c r="T7" s="86">
        <v>29.47</v>
      </c>
      <c r="U7" s="86">
        <v>9239</v>
      </c>
      <c r="V7" s="86">
        <v>45.16</v>
      </c>
      <c r="W7" s="86">
        <v>204.58</v>
      </c>
      <c r="X7" s="86" t="s">
        <v>100</v>
      </c>
      <c r="Y7" s="86" t="s">
        <v>100</v>
      </c>
      <c r="Z7" s="86">
        <v>63.11</v>
      </c>
      <c r="AA7" s="86">
        <v>62.63</v>
      </c>
      <c r="AB7" s="86">
        <v>63.6</v>
      </c>
      <c r="AC7" s="86" t="s">
        <v>100</v>
      </c>
      <c r="AD7" s="86" t="s">
        <v>100</v>
      </c>
      <c r="AE7" s="86">
        <v>104.47</v>
      </c>
      <c r="AF7" s="86">
        <v>103.81</v>
      </c>
      <c r="AG7" s="86">
        <v>104.35</v>
      </c>
      <c r="AH7" s="86">
        <v>112.01</v>
      </c>
      <c r="AI7" s="86" t="s">
        <v>100</v>
      </c>
      <c r="AJ7" s="86" t="s">
        <v>100</v>
      </c>
      <c r="AK7" s="86">
        <v>89.82</v>
      </c>
      <c r="AL7" s="86">
        <v>179.01</v>
      </c>
      <c r="AM7" s="86">
        <v>266.39999999999998</v>
      </c>
      <c r="AN7" s="86" t="s">
        <v>100</v>
      </c>
      <c r="AO7" s="86" t="s">
        <v>100</v>
      </c>
      <c r="AP7" s="86">
        <v>16.399999999999999</v>
      </c>
      <c r="AQ7" s="86">
        <v>25.66</v>
      </c>
      <c r="AR7" s="86">
        <v>21.69</v>
      </c>
      <c r="AS7" s="86">
        <v>1.08</v>
      </c>
      <c r="AT7" s="86" t="s">
        <v>100</v>
      </c>
      <c r="AU7" s="86" t="s">
        <v>100</v>
      </c>
      <c r="AV7" s="86">
        <v>130.78</v>
      </c>
      <c r="AW7" s="86">
        <v>137.72</v>
      </c>
      <c r="AX7" s="86">
        <v>134.13999999999999</v>
      </c>
      <c r="AY7" s="86" t="s">
        <v>100</v>
      </c>
      <c r="AZ7" s="86" t="s">
        <v>100</v>
      </c>
      <c r="BA7" s="86">
        <v>293.23</v>
      </c>
      <c r="BB7" s="86">
        <v>300.14</v>
      </c>
      <c r="BC7" s="86">
        <v>301.04000000000002</v>
      </c>
      <c r="BD7" s="86">
        <v>264.97000000000003</v>
      </c>
      <c r="BE7" s="86" t="s">
        <v>100</v>
      </c>
      <c r="BF7" s="86" t="s">
        <v>100</v>
      </c>
      <c r="BG7" s="86">
        <v>2034.03</v>
      </c>
      <c r="BH7" s="86">
        <v>1901.71</v>
      </c>
      <c r="BI7" s="86">
        <v>1799.84</v>
      </c>
      <c r="BJ7" s="86" t="s">
        <v>100</v>
      </c>
      <c r="BK7" s="86" t="s">
        <v>100</v>
      </c>
      <c r="BL7" s="86">
        <v>542.29999999999995</v>
      </c>
      <c r="BM7" s="86">
        <v>566.65</v>
      </c>
      <c r="BN7" s="86">
        <v>551.62</v>
      </c>
      <c r="BO7" s="86">
        <v>266.61</v>
      </c>
      <c r="BP7" s="86" t="s">
        <v>100</v>
      </c>
      <c r="BQ7" s="86" t="s">
        <v>100</v>
      </c>
      <c r="BR7" s="86">
        <v>47.13</v>
      </c>
      <c r="BS7" s="86">
        <v>47.1</v>
      </c>
      <c r="BT7" s="86">
        <v>49</v>
      </c>
      <c r="BU7" s="86" t="s">
        <v>100</v>
      </c>
      <c r="BV7" s="86" t="s">
        <v>100</v>
      </c>
      <c r="BW7" s="86">
        <v>87.51</v>
      </c>
      <c r="BX7" s="86">
        <v>84.77</v>
      </c>
      <c r="BY7" s="86">
        <v>87.11</v>
      </c>
      <c r="BZ7" s="86">
        <v>103.24</v>
      </c>
      <c r="CA7" s="86" t="s">
        <v>100</v>
      </c>
      <c r="CB7" s="86" t="s">
        <v>100</v>
      </c>
      <c r="CC7" s="86">
        <v>261.37</v>
      </c>
      <c r="CD7" s="86">
        <v>266.20999999999998</v>
      </c>
      <c r="CE7" s="86">
        <v>256.07</v>
      </c>
      <c r="CF7" s="86" t="s">
        <v>100</v>
      </c>
      <c r="CG7" s="86" t="s">
        <v>100</v>
      </c>
      <c r="CH7" s="86">
        <v>218.42</v>
      </c>
      <c r="CI7" s="86">
        <v>227.27</v>
      </c>
      <c r="CJ7" s="86">
        <v>223.98</v>
      </c>
      <c r="CK7" s="86">
        <v>168.38</v>
      </c>
      <c r="CL7" s="86" t="s">
        <v>100</v>
      </c>
      <c r="CM7" s="86" t="s">
        <v>100</v>
      </c>
      <c r="CN7" s="86">
        <v>83.37</v>
      </c>
      <c r="CO7" s="86">
        <v>83.21</v>
      </c>
      <c r="CP7" s="86">
        <v>85.87</v>
      </c>
      <c r="CQ7" s="86" t="s">
        <v>100</v>
      </c>
      <c r="CR7" s="86" t="s">
        <v>100</v>
      </c>
      <c r="CS7" s="86">
        <v>50.24</v>
      </c>
      <c r="CT7" s="86">
        <v>50.29</v>
      </c>
      <c r="CU7" s="86">
        <v>49.64</v>
      </c>
      <c r="CV7" s="86">
        <v>60</v>
      </c>
      <c r="CW7" s="86" t="s">
        <v>100</v>
      </c>
      <c r="CX7" s="86" t="s">
        <v>100</v>
      </c>
      <c r="CY7" s="86">
        <v>82.17</v>
      </c>
      <c r="CZ7" s="86">
        <v>81.400000000000006</v>
      </c>
      <c r="DA7" s="86">
        <v>77.400000000000006</v>
      </c>
      <c r="DB7" s="86" t="s">
        <v>100</v>
      </c>
      <c r="DC7" s="86" t="s">
        <v>100</v>
      </c>
      <c r="DD7" s="86">
        <v>78.650000000000006</v>
      </c>
      <c r="DE7" s="86">
        <v>77.73</v>
      </c>
      <c r="DF7" s="86">
        <v>78.09</v>
      </c>
      <c r="DG7" s="86">
        <v>89.8</v>
      </c>
      <c r="DH7" s="86" t="s">
        <v>100</v>
      </c>
      <c r="DI7" s="86" t="s">
        <v>100</v>
      </c>
      <c r="DJ7" s="86">
        <v>4.53</v>
      </c>
      <c r="DK7" s="86">
        <v>9.0500000000000007</v>
      </c>
      <c r="DL7" s="86">
        <v>13.36</v>
      </c>
      <c r="DM7" s="86" t="s">
        <v>100</v>
      </c>
      <c r="DN7" s="86" t="s">
        <v>100</v>
      </c>
      <c r="DO7" s="86">
        <v>45.14</v>
      </c>
      <c r="DP7" s="86">
        <v>45.85</v>
      </c>
      <c r="DQ7" s="86">
        <v>47.31</v>
      </c>
      <c r="DR7" s="86">
        <v>49.59</v>
      </c>
      <c r="DS7" s="86" t="s">
        <v>100</v>
      </c>
      <c r="DT7" s="86" t="s">
        <v>100</v>
      </c>
      <c r="DU7" s="86">
        <v>5.54</v>
      </c>
      <c r="DV7" s="86">
        <v>5.54</v>
      </c>
      <c r="DW7" s="86">
        <v>6.9</v>
      </c>
      <c r="DX7" s="86" t="s">
        <v>100</v>
      </c>
      <c r="DY7" s="86" t="s">
        <v>100</v>
      </c>
      <c r="DZ7" s="86">
        <v>13.58</v>
      </c>
      <c r="EA7" s="86">
        <v>14.13</v>
      </c>
      <c r="EB7" s="86">
        <v>16.77</v>
      </c>
      <c r="EC7" s="86">
        <v>19.440000000000001</v>
      </c>
      <c r="ED7" s="86" t="s">
        <v>100</v>
      </c>
      <c r="EE7" s="86" t="s">
        <v>100</v>
      </c>
      <c r="EF7" s="86">
        <v>0</v>
      </c>
      <c r="EG7" s="86">
        <v>0</v>
      </c>
      <c r="EH7" s="86">
        <v>0.22</v>
      </c>
      <c r="EI7" s="86" t="s">
        <v>100</v>
      </c>
      <c r="EJ7" s="86" t="s">
        <v>100</v>
      </c>
      <c r="EK7" s="86">
        <v>0.44</v>
      </c>
      <c r="EL7" s="86">
        <v>0.52</v>
      </c>
      <c r="EM7" s="86">
        <v>0.47</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102</v>
      </c>
      <c r="C9" s="71" t="s">
        <v>103</v>
      </c>
      <c r="D9" s="71" t="s">
        <v>104</v>
      </c>
      <c r="E9" s="71" t="s">
        <v>105</v>
      </c>
      <c r="F9" s="71" t="s">
        <v>106</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58</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101</v>
      </c>
    </row>
    <row r="12" spans="1:144">
      <c r="B12">
        <v>1</v>
      </c>
      <c r="C12">
        <v>1</v>
      </c>
      <c r="D12">
        <v>1</v>
      </c>
      <c r="E12">
        <v>1</v>
      </c>
      <c r="F12">
        <v>1</v>
      </c>
      <c r="G12" t="s">
        <v>107</v>
      </c>
    </row>
    <row r="13" spans="1:144">
      <c r="B13" t="s">
        <v>108</v>
      </c>
      <c r="C13" t="s">
        <v>108</v>
      </c>
      <c r="D13" t="s">
        <v>108</v>
      </c>
      <c r="E13" t="s">
        <v>108</v>
      </c>
      <c r="F13" t="s">
        <v>10</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3.1.3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山崎千鶴</cp:lastModifiedBy>
  <dcterms:created xsi:type="dcterms:W3CDTF">2021-02-04T06:30:51Z</dcterms:created>
  <dcterms:modified xsi:type="dcterms:W3CDTF">2021-02-04T06:48:36Z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2021-02-04T06:48:36Z</vt:filetime>
  </property>
</Properties>
</file>